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20730" windowHeight="10035"/>
  </bookViews>
  <sheets>
    <sheet name="Form" sheetId="1" r:id="rId1"/>
    <sheet name="Badges" sheetId="2" state="hidden" r:id="rId2"/>
  </sheets>
  <definedNames>
    <definedName name="Badge1">INDIRECT(Form!$AB$6)</definedName>
    <definedName name="Badge2">INDIRECT(Form!$AB$10)</definedName>
    <definedName name="Badge3">INDIRECT(Form!$AB$14)</definedName>
    <definedName name="Badge4">INDIRECT(Form!$AB$18)</definedName>
    <definedName name="Badge5">INDIRECT(Form!$AB$22)</definedName>
    <definedName name="Badge6">INDIRECT(Form!$AB$26)</definedName>
    <definedName name="_xlnm.Print_Area" localSheetId="0">Form!$A$1:$Q$51</definedName>
  </definedNames>
  <calcPr calcId="145621"/>
</workbook>
</file>

<file path=xl/calcChain.xml><?xml version="1.0" encoding="utf-8"?>
<calcChain xmlns="http://schemas.openxmlformats.org/spreadsheetml/2006/main">
  <c r="N4" i="1" l="1"/>
  <c r="C68" i="1" l="1"/>
  <c r="C67" i="1"/>
  <c r="C66" i="1"/>
  <c r="C65" i="1"/>
  <c r="C63" i="1"/>
  <c r="C62" i="1"/>
  <c r="C61" i="1"/>
  <c r="C60" i="1"/>
  <c r="D58" i="1"/>
  <c r="B58" i="1"/>
  <c r="D57" i="1"/>
  <c r="B57" i="1"/>
  <c r="E56" i="1"/>
  <c r="D56" i="1"/>
  <c r="B56" i="1"/>
  <c r="E55" i="1"/>
  <c r="D55" i="1"/>
  <c r="B55" i="1"/>
  <c r="E54" i="1"/>
  <c r="D54" i="1"/>
  <c r="B54" i="1"/>
  <c r="E53" i="1"/>
  <c r="D53" i="1"/>
  <c r="B53" i="1"/>
  <c r="X26" i="1"/>
  <c r="AB26" i="1" s="1"/>
  <c r="X22" i="1"/>
  <c r="AB22" i="1" s="1"/>
  <c r="X18" i="1"/>
  <c r="AB18" i="1" s="1"/>
  <c r="X14" i="1"/>
  <c r="AB14" i="1" s="1"/>
  <c r="X10" i="1"/>
  <c r="AB10" i="1" s="1"/>
  <c r="X6" i="1"/>
  <c r="AB6" i="1" s="1"/>
</calcChain>
</file>

<file path=xl/sharedStrings.xml><?xml version="1.0" encoding="utf-8"?>
<sst xmlns="http://schemas.openxmlformats.org/spreadsheetml/2006/main" count="419" uniqueCount="231">
  <si>
    <r>
      <t xml:space="preserve">Name </t>
    </r>
    <r>
      <rPr>
        <b/>
        <i/>
        <u/>
        <sz val="12"/>
        <rFont val="Calibri"/>
        <family val="2"/>
      </rPr>
      <t>(PRINT)</t>
    </r>
    <r>
      <rPr>
        <b/>
        <u/>
        <sz val="12"/>
        <rFont val="Calibri"/>
        <family val="2"/>
      </rPr>
      <t xml:space="preserve"> :</t>
    </r>
  </si>
  <si>
    <t>Date Form Submitted :</t>
  </si>
  <si>
    <t>Your Selections</t>
  </si>
  <si>
    <t>Premier League</t>
  </si>
  <si>
    <t>Championship</t>
  </si>
  <si>
    <t>League 1</t>
  </si>
  <si>
    <t>League 2</t>
  </si>
  <si>
    <t>A</t>
  </si>
  <si>
    <t xml:space="preserve">Man City </t>
  </si>
  <si>
    <t>Aston Villa</t>
  </si>
  <si>
    <t>Blackburn</t>
  </si>
  <si>
    <t>Mansfield</t>
  </si>
  <si>
    <t>Chelsea</t>
  </si>
  <si>
    <t>Middlesbrough</t>
  </si>
  <si>
    <t>Wigan</t>
  </si>
  <si>
    <t>Coventry</t>
  </si>
  <si>
    <t>Man Utd</t>
  </si>
  <si>
    <t>Fulham</t>
  </si>
  <si>
    <t>Portsmouth</t>
  </si>
  <si>
    <t>Luton</t>
  </si>
  <si>
    <t>Tottenham</t>
  </si>
  <si>
    <t>Norwich</t>
  </si>
  <si>
    <t>Bradford</t>
  </si>
  <si>
    <t>Lincoln</t>
  </si>
  <si>
    <t>B</t>
  </si>
  <si>
    <t>Liverpool</t>
  </si>
  <si>
    <t>Sheff Wed</t>
  </si>
  <si>
    <t>Oxford</t>
  </si>
  <si>
    <t>Swindon</t>
  </si>
  <si>
    <t>Arsenal</t>
  </si>
  <si>
    <t>Derby</t>
  </si>
  <si>
    <t>Charlton</t>
  </si>
  <si>
    <t>Notts County</t>
  </si>
  <si>
    <t>Everton</t>
  </si>
  <si>
    <t>Hull</t>
  </si>
  <si>
    <t>Mk Dons</t>
  </si>
  <si>
    <t>Cambridge</t>
  </si>
  <si>
    <t>Southampton</t>
  </si>
  <si>
    <t>Wolves</t>
  </si>
  <si>
    <t>Peterbrough</t>
  </si>
  <si>
    <t>Exeter</t>
  </si>
  <si>
    <t>Leicester</t>
  </si>
  <si>
    <t>Sunderland</t>
  </si>
  <si>
    <t>Scunthorpe</t>
  </si>
  <si>
    <t>Chesterfield</t>
  </si>
  <si>
    <t>C</t>
  </si>
  <si>
    <t>Newcastle</t>
  </si>
  <si>
    <t>Leeds</t>
  </si>
  <si>
    <t>Bristol Rovers</t>
  </si>
  <si>
    <t>Carlisle</t>
  </si>
  <si>
    <t>West Ham</t>
  </si>
  <si>
    <t>Reading</t>
  </si>
  <si>
    <t>Fleetwood</t>
  </si>
  <si>
    <t>Colchester</t>
  </si>
  <si>
    <t>Bournemouth</t>
  </si>
  <si>
    <t>Brentford</t>
  </si>
  <si>
    <t>Southend</t>
  </si>
  <si>
    <t>Forest Green</t>
  </si>
  <si>
    <t>Crystal Palace</t>
  </si>
  <si>
    <t>Cardiff</t>
  </si>
  <si>
    <t>Doncaster</t>
  </si>
  <si>
    <t>Wycombe</t>
  </si>
  <si>
    <t>Stoke</t>
  </si>
  <si>
    <t>Sheff Utd</t>
  </si>
  <si>
    <t>Plymouth</t>
  </si>
  <si>
    <t>Accrington</t>
  </si>
  <si>
    <t>Swansea</t>
  </si>
  <si>
    <t>Birmingham</t>
  </si>
  <si>
    <t>Rotherham</t>
  </si>
  <si>
    <t>Port Vale</t>
  </si>
  <si>
    <t>West Brom</t>
  </si>
  <si>
    <t>Bristol City</t>
  </si>
  <si>
    <t>Bury</t>
  </si>
  <si>
    <t>Stevenage</t>
  </si>
  <si>
    <t>D</t>
  </si>
  <si>
    <t>Brighton</t>
  </si>
  <si>
    <t>Nottingham Forest</t>
  </si>
  <si>
    <t>Rochdale</t>
  </si>
  <si>
    <t>Cheltenham</t>
  </si>
  <si>
    <t>Burnley</t>
  </si>
  <si>
    <t>Preston</t>
  </si>
  <si>
    <t>Afc Wimbledon</t>
  </si>
  <si>
    <t>Crewe</t>
  </si>
  <si>
    <t>Watford</t>
  </si>
  <si>
    <t>QPR</t>
  </si>
  <si>
    <t>Northampton</t>
  </si>
  <si>
    <t>Grimsby</t>
  </si>
  <si>
    <t>Huddersfield</t>
  </si>
  <si>
    <t>Ipswich</t>
  </si>
  <si>
    <t>Walsall</t>
  </si>
  <si>
    <t>Barnet</t>
  </si>
  <si>
    <t>F.A. CUP</t>
  </si>
  <si>
    <t>Barnsley</t>
  </si>
  <si>
    <t>Blackpool</t>
  </si>
  <si>
    <t>Yeovil</t>
  </si>
  <si>
    <t>Bolton</t>
  </si>
  <si>
    <t>Gillingham</t>
  </si>
  <si>
    <t>Crawley</t>
  </si>
  <si>
    <t>LEAGUE CUP</t>
  </si>
  <si>
    <t>Millwall</t>
  </si>
  <si>
    <t>Oldham</t>
  </si>
  <si>
    <t>Newport</t>
  </si>
  <si>
    <t>Burton</t>
  </si>
  <si>
    <t>Shrewsbury</t>
  </si>
  <si>
    <t>Morecambe</t>
  </si>
  <si>
    <t>League Rules :</t>
  </si>
  <si>
    <t>Cup Rules :</t>
  </si>
  <si>
    <t>Select 4 Teams - One Team from each Division.</t>
  </si>
  <si>
    <r>
      <t xml:space="preserve">Select </t>
    </r>
    <r>
      <rPr>
        <b/>
        <u/>
        <sz val="12"/>
        <rFont val="Calibri"/>
        <family val="2"/>
      </rPr>
      <t>ANY</t>
    </r>
    <r>
      <rPr>
        <sz val="12"/>
        <rFont val="Calibri"/>
        <family val="2"/>
      </rPr>
      <t xml:space="preserve"> 2 Cup Teams </t>
    </r>
  </si>
  <si>
    <t>You may select ONLY 1 xA / 1 xB / 1 xC / 1 xD.</t>
  </si>
  <si>
    <t xml:space="preserve"> Cup Points</t>
  </si>
  <si>
    <t>Semi Final</t>
  </si>
  <si>
    <t>5 Points</t>
  </si>
  <si>
    <t>Note :</t>
  </si>
  <si>
    <t>Any points deducted by the Football League will be reflected in this League.</t>
  </si>
  <si>
    <t>Final</t>
  </si>
  <si>
    <t>10 Points</t>
  </si>
  <si>
    <t>Winner</t>
  </si>
  <si>
    <t>15 Points</t>
  </si>
  <si>
    <r>
      <t xml:space="preserve">All signed forms </t>
    </r>
    <r>
      <rPr>
        <b/>
        <u/>
        <sz val="12"/>
        <rFont val="Calibri"/>
        <family val="2"/>
      </rPr>
      <t>with £10 entry fee</t>
    </r>
    <r>
      <rPr>
        <b/>
        <sz val="12"/>
        <rFont val="Calibri"/>
        <family val="2"/>
      </rPr>
      <t xml:space="preserve"> to be submitted by - </t>
    </r>
  </si>
  <si>
    <t>"First in, first served".</t>
  </si>
  <si>
    <t>Enter early to stand more chance of getting the teams you want.</t>
  </si>
  <si>
    <t>If any entrants duplicate selections, the latest entree will be asked to amend their selection(s).</t>
  </si>
  <si>
    <t>You MUST pay £10 as you submit your Form(s).</t>
  </si>
  <si>
    <t>Any unclaimed Prizes will be carried over to the following season.</t>
  </si>
  <si>
    <t>Key</t>
  </si>
  <si>
    <t>PREM</t>
  </si>
  <si>
    <t>CHAMP</t>
  </si>
  <si>
    <t>DIV.1</t>
  </si>
  <si>
    <t>DIV.2</t>
  </si>
  <si>
    <t>P</t>
  </si>
  <si>
    <t>Badges!B2</t>
  </si>
  <si>
    <t>list pics</t>
  </si>
  <si>
    <t>Badges!B3</t>
  </si>
  <si>
    <t>Badges!B4</t>
  </si>
  <si>
    <t>link pic</t>
  </si>
  <si>
    <t>Badges!B5</t>
  </si>
  <si>
    <t>name range (formulas - name manager)</t>
  </si>
  <si>
    <t>Badges!B6</t>
  </si>
  <si>
    <t>Badges!B7</t>
  </si>
  <si>
    <t>Badges!B8</t>
  </si>
  <si>
    <t>Badges!B9</t>
  </si>
  <si>
    <t>Badges!B10</t>
  </si>
  <si>
    <t>Badges!B11</t>
  </si>
  <si>
    <t>Badges!B12</t>
  </si>
  <si>
    <t>Badges!B13</t>
  </si>
  <si>
    <t>Badges!B14</t>
  </si>
  <si>
    <t>Badges!B15</t>
  </si>
  <si>
    <t>Badges!B16</t>
  </si>
  <si>
    <t>Badges!B17</t>
  </si>
  <si>
    <t>Badges!B18</t>
  </si>
  <si>
    <t>Badges!B19</t>
  </si>
  <si>
    <t>Badges!B20</t>
  </si>
  <si>
    <t>Badges!B21</t>
  </si>
  <si>
    <t>Badges!B22</t>
  </si>
  <si>
    <t>Badges!B23</t>
  </si>
  <si>
    <t>Badges!B24</t>
  </si>
  <si>
    <t>Badges!B25</t>
  </si>
  <si>
    <t>Badges!B26</t>
  </si>
  <si>
    <t>Badges!B27</t>
  </si>
  <si>
    <t>Badges!B28</t>
  </si>
  <si>
    <t>Badges!B29</t>
  </si>
  <si>
    <t>Badges!B30</t>
  </si>
  <si>
    <t>Badges!B31</t>
  </si>
  <si>
    <t>Badges!B32</t>
  </si>
  <si>
    <t>Badges!B33</t>
  </si>
  <si>
    <t>Badges!B34</t>
  </si>
  <si>
    <t>Badges!B35</t>
  </si>
  <si>
    <t>Badges!B36</t>
  </si>
  <si>
    <t>Badges!B37</t>
  </si>
  <si>
    <t>Badges!B38</t>
  </si>
  <si>
    <t>Badges!B39</t>
  </si>
  <si>
    <t>Badges!B40</t>
  </si>
  <si>
    <t>Badges!B41</t>
  </si>
  <si>
    <t>Badges!B42</t>
  </si>
  <si>
    <t>Badges!B43</t>
  </si>
  <si>
    <t>Badges!B44</t>
  </si>
  <si>
    <t>Badges!B45</t>
  </si>
  <si>
    <t>Badges!B46</t>
  </si>
  <si>
    <t>Badges!B47</t>
  </si>
  <si>
    <t>Badges!B48</t>
  </si>
  <si>
    <t>Badges!B49</t>
  </si>
  <si>
    <t>Badges!B50</t>
  </si>
  <si>
    <t>Badges!B51</t>
  </si>
  <si>
    <t>Badges!B52</t>
  </si>
  <si>
    <t>Peterborough</t>
  </si>
  <si>
    <t>Badges!B53</t>
  </si>
  <si>
    <t>Badges!B54</t>
  </si>
  <si>
    <t>Badges!B55</t>
  </si>
  <si>
    <t>Badges!B56</t>
  </si>
  <si>
    <t>Badges!B57</t>
  </si>
  <si>
    <t>Badges!B58</t>
  </si>
  <si>
    <t>Badges!B59</t>
  </si>
  <si>
    <t>Badges!B60</t>
  </si>
  <si>
    <t>Badges!B61</t>
  </si>
  <si>
    <t>Badges!B62</t>
  </si>
  <si>
    <t>AFC Wimbledon</t>
  </si>
  <si>
    <t>Badges!B63</t>
  </si>
  <si>
    <t>Badges!B64</t>
  </si>
  <si>
    <t>Badges!B65</t>
  </si>
  <si>
    <t>Badges!B66</t>
  </si>
  <si>
    <t>Badges!B67</t>
  </si>
  <si>
    <t>Badges!B68</t>
  </si>
  <si>
    <t>Badges!B69</t>
  </si>
  <si>
    <t>Badges!B70</t>
  </si>
  <si>
    <t>Badges!B71</t>
  </si>
  <si>
    <t>Badges!B72</t>
  </si>
  <si>
    <t>Badges!B73</t>
  </si>
  <si>
    <t>Badges!B74</t>
  </si>
  <si>
    <t>Badges!B75</t>
  </si>
  <si>
    <t>Badges!B76</t>
  </si>
  <si>
    <t>Badges!B77</t>
  </si>
  <si>
    <t>Badges!B78</t>
  </si>
  <si>
    <t>Badges!B79</t>
  </si>
  <si>
    <t>Badges!B80</t>
  </si>
  <si>
    <t>Badges!B81</t>
  </si>
  <si>
    <t>Badges!B82</t>
  </si>
  <si>
    <t>Badges!B83</t>
  </si>
  <si>
    <t>Badges!B84</t>
  </si>
  <si>
    <t>Badges!B85</t>
  </si>
  <si>
    <t>Badges!B86</t>
  </si>
  <si>
    <t>Badges!B87</t>
  </si>
  <si>
    <t>Badges!B88</t>
  </si>
  <si>
    <t>Badges!B89</t>
  </si>
  <si>
    <t>Badges!B90</t>
  </si>
  <si>
    <t>Badges!B91</t>
  </si>
  <si>
    <t>Badges!B92</t>
  </si>
  <si>
    <t>Badges!B93</t>
  </si>
  <si>
    <t>Badges!B94</t>
  </si>
  <si>
    <t>Friday 05/08/17</t>
  </si>
  <si>
    <t>ian west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</si>
</sst>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>
    <font>
      <sz val="10"/>
      <name val="Arial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b/>
      <u/>
      <sz val="12"/>
      <name val="Calibri"/>
      <family val="2"/>
      <scheme val="minor"/>
    </font>
    <font>
      <b/>
      <i/>
      <u/>
      <sz val="12"/>
      <name val="Calibri"/>
      <family val="2"/>
    </font>
    <font>
      <b/>
      <u/>
      <sz val="12"/>
      <name val="Calibri"/>
      <family val="2"/>
    </font>
    <font>
      <u/>
      <sz val="12"/>
      <name val="Calibri"/>
      <family val="2"/>
      <scheme val="minor"/>
    </font>
    <font>
      <b/>
      <sz val="1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Arial"/>
      <family val="2"/>
    </font>
    <font>
      <b/>
      <sz val="18"/>
      <name val="Calibri"/>
      <family val="2"/>
      <scheme val="minor"/>
    </font>
    <font>
      <sz val="10"/>
      <color rgb="FF1982D1"/>
      <name val="Inherit"/>
    </font>
    <font>
      <b/>
      <sz val="12"/>
      <color indexed="8"/>
      <name val="Calibri"/>
      <family val="2"/>
      <scheme val="minor"/>
    </font>
    <font>
      <b/>
      <u val="double"/>
      <sz val="12"/>
      <name val="Calibri"/>
      <family val="2"/>
      <scheme val="minor"/>
    </font>
    <font>
      <sz val="12"/>
      <name val="Calibri"/>
      <family val="2"/>
    </font>
    <font>
      <b/>
      <sz val="12"/>
      <name val="Calibri"/>
      <family val="2"/>
    </font>
    <font>
      <b/>
      <i/>
      <sz val="12"/>
      <color rgb="FFFF0000"/>
      <name val="Calibri"/>
      <family val="2"/>
      <scheme val="minor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1">
    <xf numFmtId="0" fontId="0" fillId="0" borderId="0" xfId="0"/>
    <xf numFmtId="0" fontId="1" fillId="2" borderId="0" xfId="0" applyFont="1" applyFill="1" applyAlignment="1">
      <alignment horizontal="center"/>
    </xf>
    <xf numFmtId="0" fontId="1" fillId="2" borderId="0" xfId="0" applyFont="1" applyFill="1"/>
    <xf numFmtId="0" fontId="1" fillId="2" borderId="0" xfId="0" applyFont="1" applyFill="1" applyAlignment="1">
      <alignment horizontal="center" vertical="center"/>
    </xf>
    <xf numFmtId="0" fontId="2" fillId="2" borderId="0" xfId="0" applyFont="1" applyFill="1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2" xfId="0" applyFont="1" applyFill="1" applyBorder="1"/>
    <xf numFmtId="0" fontId="2" fillId="2" borderId="3" xfId="0" applyFont="1" applyFill="1" applyBorder="1"/>
    <xf numFmtId="0" fontId="6" fillId="2" borderId="0" xfId="0" applyFont="1" applyFill="1" applyAlignment="1">
      <alignment horizontal="center"/>
    </xf>
    <xf numFmtId="0" fontId="1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9" fillId="2" borderId="0" xfId="0" applyFont="1" applyFill="1" applyBorder="1" applyAlignment="1">
      <alignment horizontal="center"/>
    </xf>
    <xf numFmtId="0" fontId="10" fillId="2" borderId="0" xfId="0" applyFont="1" applyFill="1"/>
    <xf numFmtId="0" fontId="10" fillId="2" borderId="7" xfId="0" applyFont="1" applyFill="1" applyBorder="1"/>
    <xf numFmtId="0" fontId="2" fillId="2" borderId="8" xfId="0" applyFont="1" applyFill="1" applyBorder="1" applyAlignment="1">
      <alignment horizontal="center" wrapText="1"/>
    </xf>
    <xf numFmtId="0" fontId="2" fillId="2" borderId="8" xfId="0" applyFont="1" applyFill="1" applyBorder="1" applyAlignment="1">
      <alignment horizontal="center"/>
    </xf>
    <xf numFmtId="0" fontId="12" fillId="2" borderId="0" xfId="0" applyFont="1" applyFill="1"/>
    <xf numFmtId="0" fontId="12" fillId="2" borderId="7" xfId="0" applyFont="1" applyFill="1" applyBorder="1"/>
    <xf numFmtId="0" fontId="0" fillId="2" borderId="0" xfId="0" applyFill="1"/>
    <xf numFmtId="0" fontId="0" fillId="2" borderId="7" xfId="0" applyFill="1" applyBorder="1"/>
    <xf numFmtId="0" fontId="9" fillId="2" borderId="0" xfId="0" applyFont="1" applyFill="1" applyAlignment="1">
      <alignment horizontal="center"/>
    </xf>
    <xf numFmtId="0" fontId="9" fillId="2" borderId="16" xfId="0" applyFont="1" applyFill="1" applyBorder="1" applyAlignment="1">
      <alignment horizontal="center"/>
    </xf>
    <xf numFmtId="0" fontId="13" fillId="2" borderId="17" xfId="0" applyFont="1" applyFill="1" applyBorder="1"/>
    <xf numFmtId="0" fontId="1" fillId="2" borderId="0" xfId="0" applyFont="1" applyFill="1" applyBorder="1" applyAlignment="1">
      <alignment horizontal="center"/>
    </xf>
    <xf numFmtId="0" fontId="13" fillId="2" borderId="16" xfId="0" applyFont="1" applyFill="1" applyBorder="1"/>
    <xf numFmtId="0" fontId="9" fillId="2" borderId="19" xfId="0" applyFont="1" applyFill="1" applyBorder="1" applyAlignment="1">
      <alignment horizontal="center"/>
    </xf>
    <xf numFmtId="0" fontId="13" fillId="2" borderId="20" xfId="0" applyFont="1" applyFill="1" applyBorder="1"/>
    <xf numFmtId="0" fontId="13" fillId="2" borderId="19" xfId="0" applyFont="1" applyFill="1" applyBorder="1"/>
    <xf numFmtId="0" fontId="9" fillId="2" borderId="22" xfId="0" applyFont="1" applyFill="1" applyBorder="1" applyAlignment="1">
      <alignment horizontal="center"/>
    </xf>
    <xf numFmtId="0" fontId="13" fillId="2" borderId="23" xfId="0" applyFont="1" applyFill="1" applyBorder="1"/>
    <xf numFmtId="0" fontId="9" fillId="2" borderId="25" xfId="0" applyFont="1" applyFill="1" applyBorder="1" applyAlignment="1">
      <alignment horizontal="center"/>
    </xf>
    <xf numFmtId="0" fontId="13" fillId="2" borderId="26" xfId="0" applyFont="1" applyFill="1" applyBorder="1"/>
    <xf numFmtId="0" fontId="9" fillId="2" borderId="15" xfId="0" applyFont="1" applyFill="1" applyBorder="1" applyAlignment="1">
      <alignment horizontal="center"/>
    </xf>
    <xf numFmtId="0" fontId="9" fillId="2" borderId="28" xfId="0" applyFont="1" applyFill="1" applyBorder="1" applyAlignment="1">
      <alignment horizontal="center"/>
    </xf>
    <xf numFmtId="0" fontId="13" fillId="2" borderId="29" xfId="0" applyFont="1" applyFill="1" applyBorder="1"/>
    <xf numFmtId="0" fontId="13" fillId="2" borderId="22" xfId="0" applyFont="1" applyFill="1" applyBorder="1"/>
    <xf numFmtId="0" fontId="1" fillId="2" borderId="7" xfId="0" applyFont="1" applyFill="1" applyBorder="1"/>
    <xf numFmtId="0" fontId="9" fillId="2" borderId="18" xfId="0" applyFont="1" applyFill="1" applyBorder="1" applyAlignment="1">
      <alignment horizontal="center"/>
    </xf>
    <xf numFmtId="0" fontId="13" fillId="2" borderId="28" xfId="0" applyFont="1" applyFill="1" applyBorder="1"/>
    <xf numFmtId="0" fontId="13" fillId="2" borderId="13" xfId="0" applyFont="1" applyFill="1" applyBorder="1"/>
    <xf numFmtId="0" fontId="9" fillId="3" borderId="18" xfId="0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/>
    </xf>
    <xf numFmtId="0" fontId="13" fillId="2" borderId="14" xfId="0" applyFont="1" applyFill="1" applyBorder="1"/>
    <xf numFmtId="0" fontId="13" fillId="2" borderId="8" xfId="0" applyFont="1" applyFill="1" applyBorder="1"/>
    <xf numFmtId="0" fontId="13" fillId="2" borderId="11" xfId="0" applyFont="1" applyFill="1" applyBorder="1"/>
    <xf numFmtId="0" fontId="9" fillId="2" borderId="24" xfId="0" applyFont="1" applyFill="1" applyBorder="1" applyAlignment="1">
      <alignment horizontal="center"/>
    </xf>
    <xf numFmtId="0" fontId="9" fillId="2" borderId="21" xfId="0" applyFont="1" applyFill="1" applyBorder="1" applyAlignment="1">
      <alignment horizontal="center"/>
    </xf>
    <xf numFmtId="0" fontId="2" fillId="2" borderId="8" xfId="0" applyFont="1" applyFill="1" applyBorder="1" applyAlignment="1">
      <alignment wrapText="1"/>
    </xf>
    <xf numFmtId="0" fontId="9" fillId="3" borderId="27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 vertical="center"/>
    </xf>
    <xf numFmtId="0" fontId="1" fillId="2" borderId="10" xfId="0" applyFont="1" applyFill="1" applyBorder="1"/>
    <xf numFmtId="0" fontId="2" fillId="2" borderId="11" xfId="0" applyFont="1" applyFill="1" applyBorder="1"/>
    <xf numFmtId="0" fontId="13" fillId="2" borderId="0" xfId="0" applyFont="1" applyFill="1" applyBorder="1"/>
    <xf numFmtId="0" fontId="1" fillId="2" borderId="0" xfId="0" applyFont="1" applyFill="1" applyBorder="1"/>
    <xf numFmtId="0" fontId="1" fillId="2" borderId="7" xfId="0" applyFont="1" applyFill="1" applyBorder="1" applyAlignment="1">
      <alignment horizontal="center"/>
    </xf>
    <xf numFmtId="0" fontId="1" fillId="2" borderId="0" xfId="0" applyFont="1" applyFill="1" applyBorder="1" applyAlignment="1"/>
    <xf numFmtId="0" fontId="1" fillId="2" borderId="8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8" xfId="0" applyFont="1" applyFill="1" applyBorder="1"/>
    <xf numFmtId="0" fontId="6" fillId="2" borderId="7" xfId="0" applyFont="1" applyFill="1" applyBorder="1"/>
    <xf numFmtId="0" fontId="6" fillId="2" borderId="8" xfId="0" applyFont="1" applyFill="1" applyBorder="1" applyAlignment="1">
      <alignment horizontal="center"/>
    </xf>
    <xf numFmtId="0" fontId="6" fillId="2" borderId="9" xfId="0" applyFont="1" applyFill="1" applyBorder="1"/>
    <xf numFmtId="0" fontId="6" fillId="2" borderId="11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left"/>
    </xf>
    <xf numFmtId="0" fontId="17" fillId="2" borderId="0" xfId="0" applyFont="1" applyFill="1" applyBorder="1" applyAlignment="1">
      <alignment horizontal="center"/>
    </xf>
    <xf numFmtId="0" fontId="6" fillId="2" borderId="0" xfId="0" applyFont="1" applyFill="1" applyBorder="1"/>
    <xf numFmtId="0" fontId="6" fillId="2" borderId="0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1" fillId="2" borderId="30" xfId="0" applyFont="1" applyFill="1" applyBorder="1" applyAlignment="1">
      <alignment horizontal="center" vertical="center"/>
    </xf>
    <xf numFmtId="0" fontId="9" fillId="2" borderId="30" xfId="0" applyFont="1" applyFill="1" applyBorder="1" applyAlignment="1">
      <alignment horizontal="center" vertical="center"/>
    </xf>
    <xf numFmtId="0" fontId="18" fillId="2" borderId="16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 vertical="center"/>
    </xf>
    <xf numFmtId="0" fontId="18" fillId="2" borderId="22" xfId="0" applyFont="1" applyFill="1" applyBorder="1" applyAlignment="1">
      <alignment horizontal="center"/>
    </xf>
    <xf numFmtId="0" fontId="1" fillId="2" borderId="23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3" fillId="2" borderId="29" xfId="0" applyFont="1" applyFill="1" applyBorder="1" applyAlignment="1">
      <alignment horizontal="center" vertical="center"/>
    </xf>
    <xf numFmtId="0" fontId="10" fillId="0" borderId="0" xfId="0" applyFont="1"/>
    <xf numFmtId="0" fontId="13" fillId="2" borderId="20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/>
    </xf>
    <xf numFmtId="0" fontId="9" fillId="3" borderId="21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/>
    </xf>
    <xf numFmtId="0" fontId="9" fillId="3" borderId="24" xfId="0" applyFont="1" applyFill="1" applyBorder="1" applyAlignment="1">
      <alignment horizontal="center"/>
    </xf>
    <xf numFmtId="0" fontId="9" fillId="3" borderId="16" xfId="0" applyFont="1" applyFill="1" applyBorder="1" applyAlignment="1">
      <alignment horizontal="center"/>
    </xf>
    <xf numFmtId="0" fontId="9" fillId="3" borderId="19" xfId="0" applyFont="1" applyFill="1" applyBorder="1" applyAlignment="1">
      <alignment horizontal="center"/>
    </xf>
    <xf numFmtId="0" fontId="9" fillId="3" borderId="22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left"/>
    </xf>
    <xf numFmtId="0" fontId="14" fillId="2" borderId="11" xfId="0" applyFont="1" applyFill="1" applyBorder="1" applyAlignment="1">
      <alignment horizontal="left"/>
    </xf>
    <xf numFmtId="0" fontId="17" fillId="2" borderId="4" xfId="0" applyFont="1" applyFill="1" applyBorder="1" applyAlignment="1">
      <alignment horizontal="center"/>
    </xf>
    <xf numFmtId="0" fontId="17" fillId="2" borderId="5" xfId="0" applyFont="1" applyFill="1" applyBorder="1" applyAlignment="1">
      <alignment horizontal="center"/>
    </xf>
    <xf numFmtId="0" fontId="17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4" fillId="2" borderId="7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0" fontId="9" fillId="2" borderId="7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9" fillId="2" borderId="8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14" fontId="9" fillId="2" borderId="9" xfId="0" applyNumberFormat="1" applyFont="1" applyFill="1" applyBorder="1" applyAlignment="1">
      <alignment horizontal="right"/>
    </xf>
    <xf numFmtId="0" fontId="9" fillId="2" borderId="10" xfId="0" applyFont="1" applyFill="1" applyBorder="1" applyAlignment="1">
      <alignment horizontal="right"/>
    </xf>
    <xf numFmtId="0" fontId="9" fillId="2" borderId="11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0" fillId="0" borderId="0" xfId="0" applyBorder="1" applyAlignment="1">
      <alignment horizontal="center"/>
    </xf>
    <xf numFmtId="0" fontId="1" fillId="2" borderId="9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9" fillId="2" borderId="7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1" fillId="2" borderId="9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left" vertical="center"/>
    </xf>
    <xf numFmtId="0" fontId="9" fillId="3" borderId="13" xfId="0" applyFont="1" applyFill="1" applyBorder="1" applyAlignment="1">
      <alignment horizontal="left" vertical="center"/>
    </xf>
    <xf numFmtId="0" fontId="1" fillId="3" borderId="14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/>
    <xf numFmtId="0" fontId="14" fillId="2" borderId="1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/>
    </xf>
    <xf numFmtId="0" fontId="0" fillId="0" borderId="0" xfId="0" applyBorder="1" applyAlignment="1"/>
    <xf numFmtId="0" fontId="0" fillId="0" borderId="8" xfId="0" applyBorder="1" applyAlignment="1"/>
    <xf numFmtId="0" fontId="1" fillId="2" borderId="1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2" xfId="0" applyFont="1" applyFill="1" applyBorder="1" applyAlignment="1"/>
    <xf numFmtId="0" fontId="0" fillId="0" borderId="13" xfId="0" applyBorder="1" applyAlignment="1"/>
    <xf numFmtId="0" fontId="0" fillId="0" borderId="14" xfId="0" applyBorder="1" applyAlignment="1"/>
    <xf numFmtId="0" fontId="11" fillId="2" borderId="1" xfId="0" applyFont="1" applyFill="1" applyBorder="1" applyAlignment="1">
      <alignment horizontal="center" vertical="center"/>
    </xf>
    <xf numFmtId="0" fontId="0" fillId="0" borderId="2" xfId="0" applyBorder="1" applyAlignment="1"/>
    <xf numFmtId="0" fontId="0" fillId="0" borderId="3" xfId="0" applyBorder="1" applyAlignment="1"/>
    <xf numFmtId="0" fontId="0" fillId="0" borderId="7" xfId="0" applyBorder="1" applyAlignment="1"/>
    <xf numFmtId="0" fontId="0" fillId="0" borderId="9" xfId="0" applyBorder="1" applyAlignment="1"/>
    <xf numFmtId="0" fontId="0" fillId="0" borderId="10" xfId="0" applyBorder="1" applyAlignment="1"/>
    <xf numFmtId="0" fontId="0" fillId="0" borderId="11" xfId="0" applyBorder="1" applyAlignment="1"/>
    <xf numFmtId="0" fontId="1" fillId="2" borderId="13" xfId="0" applyFont="1" applyFill="1" applyBorder="1" applyAlignment="1"/>
    <xf numFmtId="0" fontId="1" fillId="2" borderId="14" xfId="0" applyFont="1" applyFill="1" applyBorder="1" applyAlignment="1"/>
    <xf numFmtId="0" fontId="9" fillId="2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14" fontId="8" fillId="3" borderId="7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</cellXfs>
  <cellStyles count="1">
    <cellStyle name="Normal" xfId="0" builtinId="0"/>
  </cellStyles>
  <dxfs count="16">
    <dxf>
      <font>
        <b/>
        <i/>
        <color theme="0" tint="-0.24994659260841701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theme="0" tint="-0.24994659260841701"/>
      </font>
    </dxf>
    <dxf>
      <font>
        <b/>
        <i/>
        <color rgb="FFFF0000"/>
      </font>
    </dxf>
    <dxf>
      <font>
        <b/>
        <i/>
        <color theme="0" tint="-0.24994659260841701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theme="0" tint="-0.24994659260841701"/>
      </font>
    </dxf>
    <dxf>
      <font>
        <b/>
        <i/>
        <color rgb="FFFF0000"/>
      </font>
    </dxf>
    <dxf>
      <font>
        <b/>
        <i/>
        <color theme="0" tint="-0.24994659260841701"/>
      </font>
    </dxf>
    <dxf>
      <font>
        <b/>
        <i/>
        <color rgb="FFFF0000"/>
      </font>
    </dxf>
    <dxf>
      <font>
        <b/>
        <i/>
        <color theme="0" tint="-0.24994659260841701"/>
      </font>
    </dxf>
    <dxf>
      <font>
        <b/>
        <i/>
        <color theme="0" tint="-0.24994659260841701"/>
      </font>
    </dxf>
    <dxf>
      <font>
        <b/>
        <i val="0"/>
        <color rgb="FFFF0000"/>
      </font>
    </dxf>
    <dxf>
      <font>
        <b/>
        <i/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emf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emf"/><Relationship Id="rId5" Type="http://schemas.openxmlformats.org/officeDocument/2006/relationships/image" Target="../media/image5.jpeg"/><Relationship Id="rId10" Type="http://schemas.openxmlformats.org/officeDocument/2006/relationships/image" Target="../media/image10.emf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2.png"/><Relationship Id="rId18" Type="http://schemas.openxmlformats.org/officeDocument/2006/relationships/image" Target="../media/image37.png"/><Relationship Id="rId26" Type="http://schemas.openxmlformats.org/officeDocument/2006/relationships/image" Target="../media/image45.png"/><Relationship Id="rId39" Type="http://schemas.openxmlformats.org/officeDocument/2006/relationships/image" Target="../media/image58.jpeg"/><Relationship Id="rId21" Type="http://schemas.openxmlformats.org/officeDocument/2006/relationships/image" Target="../media/image40.png"/><Relationship Id="rId34" Type="http://schemas.openxmlformats.org/officeDocument/2006/relationships/image" Target="../media/image53.jpeg"/><Relationship Id="rId42" Type="http://schemas.openxmlformats.org/officeDocument/2006/relationships/image" Target="../media/image61.jpeg"/><Relationship Id="rId47" Type="http://schemas.openxmlformats.org/officeDocument/2006/relationships/image" Target="../media/image66.png"/><Relationship Id="rId50" Type="http://schemas.openxmlformats.org/officeDocument/2006/relationships/image" Target="../media/image69.jpeg"/><Relationship Id="rId55" Type="http://schemas.openxmlformats.org/officeDocument/2006/relationships/image" Target="../media/image74.gif"/><Relationship Id="rId63" Type="http://schemas.openxmlformats.org/officeDocument/2006/relationships/image" Target="../media/image82.jpeg"/><Relationship Id="rId68" Type="http://schemas.openxmlformats.org/officeDocument/2006/relationships/image" Target="../media/image87.jpeg"/><Relationship Id="rId76" Type="http://schemas.openxmlformats.org/officeDocument/2006/relationships/image" Target="../media/image95.jpeg"/><Relationship Id="rId84" Type="http://schemas.openxmlformats.org/officeDocument/2006/relationships/image" Target="../media/image103.gif"/><Relationship Id="rId89" Type="http://schemas.openxmlformats.org/officeDocument/2006/relationships/image" Target="../media/image108.jpeg"/><Relationship Id="rId7" Type="http://schemas.openxmlformats.org/officeDocument/2006/relationships/image" Target="../media/image26.png"/><Relationship Id="rId71" Type="http://schemas.openxmlformats.org/officeDocument/2006/relationships/image" Target="../media/image90.jpeg"/><Relationship Id="rId92" Type="http://schemas.openxmlformats.org/officeDocument/2006/relationships/image" Target="../media/image111.png"/><Relationship Id="rId2" Type="http://schemas.openxmlformats.org/officeDocument/2006/relationships/image" Target="../media/image21.png"/><Relationship Id="rId16" Type="http://schemas.openxmlformats.org/officeDocument/2006/relationships/image" Target="../media/image35.png"/><Relationship Id="rId29" Type="http://schemas.openxmlformats.org/officeDocument/2006/relationships/image" Target="../media/image48.png"/><Relationship Id="rId11" Type="http://schemas.openxmlformats.org/officeDocument/2006/relationships/image" Target="../media/image30.png"/><Relationship Id="rId24" Type="http://schemas.openxmlformats.org/officeDocument/2006/relationships/image" Target="../media/image43.png"/><Relationship Id="rId32" Type="http://schemas.openxmlformats.org/officeDocument/2006/relationships/image" Target="../media/image51.png"/><Relationship Id="rId37" Type="http://schemas.openxmlformats.org/officeDocument/2006/relationships/image" Target="../media/image56.gif"/><Relationship Id="rId40" Type="http://schemas.openxmlformats.org/officeDocument/2006/relationships/image" Target="../media/image59.jpeg"/><Relationship Id="rId45" Type="http://schemas.openxmlformats.org/officeDocument/2006/relationships/image" Target="../media/image64.jpeg"/><Relationship Id="rId53" Type="http://schemas.openxmlformats.org/officeDocument/2006/relationships/image" Target="../media/image72.jpeg"/><Relationship Id="rId58" Type="http://schemas.openxmlformats.org/officeDocument/2006/relationships/image" Target="../media/image77.jpeg"/><Relationship Id="rId66" Type="http://schemas.openxmlformats.org/officeDocument/2006/relationships/image" Target="../media/image85.jpeg"/><Relationship Id="rId74" Type="http://schemas.openxmlformats.org/officeDocument/2006/relationships/image" Target="../media/image93.png"/><Relationship Id="rId79" Type="http://schemas.openxmlformats.org/officeDocument/2006/relationships/image" Target="../media/image98.jpeg"/><Relationship Id="rId87" Type="http://schemas.openxmlformats.org/officeDocument/2006/relationships/image" Target="../media/image106.jpeg"/><Relationship Id="rId5" Type="http://schemas.openxmlformats.org/officeDocument/2006/relationships/image" Target="../media/image24.png"/><Relationship Id="rId61" Type="http://schemas.openxmlformats.org/officeDocument/2006/relationships/image" Target="../media/image80.jpeg"/><Relationship Id="rId82" Type="http://schemas.openxmlformats.org/officeDocument/2006/relationships/image" Target="../media/image101.jpeg"/><Relationship Id="rId90" Type="http://schemas.openxmlformats.org/officeDocument/2006/relationships/image" Target="../media/image109.jpeg"/><Relationship Id="rId19" Type="http://schemas.openxmlformats.org/officeDocument/2006/relationships/image" Target="../media/image38.png"/><Relationship Id="rId14" Type="http://schemas.openxmlformats.org/officeDocument/2006/relationships/image" Target="../media/image33.png"/><Relationship Id="rId22" Type="http://schemas.openxmlformats.org/officeDocument/2006/relationships/image" Target="../media/image41.png"/><Relationship Id="rId27" Type="http://schemas.openxmlformats.org/officeDocument/2006/relationships/image" Target="../media/image46.jpeg"/><Relationship Id="rId30" Type="http://schemas.openxmlformats.org/officeDocument/2006/relationships/image" Target="../media/image49.png"/><Relationship Id="rId35" Type="http://schemas.openxmlformats.org/officeDocument/2006/relationships/image" Target="../media/image54.jpeg"/><Relationship Id="rId43" Type="http://schemas.openxmlformats.org/officeDocument/2006/relationships/image" Target="../media/image62.png"/><Relationship Id="rId48" Type="http://schemas.openxmlformats.org/officeDocument/2006/relationships/image" Target="../media/image67.jpeg"/><Relationship Id="rId56" Type="http://schemas.openxmlformats.org/officeDocument/2006/relationships/image" Target="../media/image75.jpeg"/><Relationship Id="rId64" Type="http://schemas.openxmlformats.org/officeDocument/2006/relationships/image" Target="../media/image83.jpeg"/><Relationship Id="rId69" Type="http://schemas.openxmlformats.org/officeDocument/2006/relationships/image" Target="../media/image88.jpeg"/><Relationship Id="rId77" Type="http://schemas.openxmlformats.org/officeDocument/2006/relationships/image" Target="../media/image96.gif"/><Relationship Id="rId8" Type="http://schemas.openxmlformats.org/officeDocument/2006/relationships/image" Target="../media/image27.png"/><Relationship Id="rId51" Type="http://schemas.openxmlformats.org/officeDocument/2006/relationships/image" Target="../media/image70.jpeg"/><Relationship Id="rId72" Type="http://schemas.openxmlformats.org/officeDocument/2006/relationships/image" Target="../media/image91.jpeg"/><Relationship Id="rId80" Type="http://schemas.openxmlformats.org/officeDocument/2006/relationships/image" Target="../media/image99.png"/><Relationship Id="rId85" Type="http://schemas.openxmlformats.org/officeDocument/2006/relationships/image" Target="../media/image104.jpeg"/><Relationship Id="rId93" Type="http://schemas.openxmlformats.org/officeDocument/2006/relationships/image" Target="../media/image112.jpeg"/><Relationship Id="rId3" Type="http://schemas.openxmlformats.org/officeDocument/2006/relationships/image" Target="../media/image22.png"/><Relationship Id="rId12" Type="http://schemas.openxmlformats.org/officeDocument/2006/relationships/image" Target="../media/image31.png"/><Relationship Id="rId17" Type="http://schemas.openxmlformats.org/officeDocument/2006/relationships/image" Target="../media/image36.png"/><Relationship Id="rId25" Type="http://schemas.openxmlformats.org/officeDocument/2006/relationships/image" Target="../media/image44.png"/><Relationship Id="rId33" Type="http://schemas.openxmlformats.org/officeDocument/2006/relationships/image" Target="../media/image52.png"/><Relationship Id="rId38" Type="http://schemas.openxmlformats.org/officeDocument/2006/relationships/image" Target="../media/image57.jpeg"/><Relationship Id="rId46" Type="http://schemas.openxmlformats.org/officeDocument/2006/relationships/image" Target="../media/image65.jpeg"/><Relationship Id="rId59" Type="http://schemas.openxmlformats.org/officeDocument/2006/relationships/image" Target="../media/image78.gif"/><Relationship Id="rId67" Type="http://schemas.openxmlformats.org/officeDocument/2006/relationships/image" Target="../media/image86.png"/><Relationship Id="rId20" Type="http://schemas.openxmlformats.org/officeDocument/2006/relationships/image" Target="../media/image39.png"/><Relationship Id="rId41" Type="http://schemas.openxmlformats.org/officeDocument/2006/relationships/image" Target="../media/image60.jpeg"/><Relationship Id="rId54" Type="http://schemas.openxmlformats.org/officeDocument/2006/relationships/image" Target="../media/image73.png"/><Relationship Id="rId62" Type="http://schemas.openxmlformats.org/officeDocument/2006/relationships/image" Target="../media/image81.jpeg"/><Relationship Id="rId70" Type="http://schemas.openxmlformats.org/officeDocument/2006/relationships/image" Target="../media/image89.gif"/><Relationship Id="rId75" Type="http://schemas.openxmlformats.org/officeDocument/2006/relationships/image" Target="../media/image94.gif"/><Relationship Id="rId83" Type="http://schemas.openxmlformats.org/officeDocument/2006/relationships/image" Target="../media/image102.png"/><Relationship Id="rId88" Type="http://schemas.openxmlformats.org/officeDocument/2006/relationships/image" Target="../media/image107.gif"/><Relationship Id="rId91" Type="http://schemas.openxmlformats.org/officeDocument/2006/relationships/image" Target="../media/image110.jpe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15" Type="http://schemas.openxmlformats.org/officeDocument/2006/relationships/image" Target="../media/image34.png"/><Relationship Id="rId23" Type="http://schemas.openxmlformats.org/officeDocument/2006/relationships/image" Target="../media/image42.png"/><Relationship Id="rId28" Type="http://schemas.openxmlformats.org/officeDocument/2006/relationships/image" Target="../media/image47.jpeg"/><Relationship Id="rId36" Type="http://schemas.openxmlformats.org/officeDocument/2006/relationships/image" Target="../media/image55.jpeg"/><Relationship Id="rId49" Type="http://schemas.openxmlformats.org/officeDocument/2006/relationships/image" Target="../media/image68.jpeg"/><Relationship Id="rId57" Type="http://schemas.openxmlformats.org/officeDocument/2006/relationships/image" Target="../media/image76.jpeg"/><Relationship Id="rId10" Type="http://schemas.openxmlformats.org/officeDocument/2006/relationships/image" Target="../media/image29.png"/><Relationship Id="rId31" Type="http://schemas.openxmlformats.org/officeDocument/2006/relationships/image" Target="../media/image50.jpeg"/><Relationship Id="rId44" Type="http://schemas.openxmlformats.org/officeDocument/2006/relationships/image" Target="../media/image63.gif"/><Relationship Id="rId52" Type="http://schemas.openxmlformats.org/officeDocument/2006/relationships/image" Target="../media/image71.png"/><Relationship Id="rId60" Type="http://schemas.openxmlformats.org/officeDocument/2006/relationships/image" Target="../media/image79.jpeg"/><Relationship Id="rId65" Type="http://schemas.openxmlformats.org/officeDocument/2006/relationships/image" Target="../media/image84.jpeg"/><Relationship Id="rId73" Type="http://schemas.openxmlformats.org/officeDocument/2006/relationships/image" Target="../media/image92.jpeg"/><Relationship Id="rId78" Type="http://schemas.openxmlformats.org/officeDocument/2006/relationships/image" Target="../media/image97.jpeg"/><Relationship Id="rId81" Type="http://schemas.openxmlformats.org/officeDocument/2006/relationships/image" Target="../media/image100.jpeg"/><Relationship Id="rId86" Type="http://schemas.openxmlformats.org/officeDocument/2006/relationships/image" Target="../media/image105.jpeg"/><Relationship Id="rId4" Type="http://schemas.openxmlformats.org/officeDocument/2006/relationships/image" Target="../media/image23.png"/><Relationship Id="rId9" Type="http://schemas.openxmlformats.org/officeDocument/2006/relationships/image" Target="../media/image28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6.emf"/><Relationship Id="rId1" Type="http://schemas.openxmlformats.org/officeDocument/2006/relationships/image" Target="../media/image15.emf"/><Relationship Id="rId5" Type="http://schemas.openxmlformats.org/officeDocument/2006/relationships/image" Target="../media/image19.emf"/><Relationship Id="rId4" Type="http://schemas.openxmlformats.org/officeDocument/2006/relationships/image" Target="../media/image1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0</xdr:colOff>
      <xdr:row>4</xdr:row>
      <xdr:rowOff>0</xdr:rowOff>
    </xdr:from>
    <xdr:to>
      <xdr:col>23</xdr:col>
      <xdr:colOff>304800</xdr:colOff>
      <xdr:row>5</xdr:row>
      <xdr:rowOff>93569</xdr:rowOff>
    </xdr:to>
    <xdr:sp macro="" textlink="">
      <xdr:nvSpPr>
        <xdr:cNvPr id="2" name="AutoShape 1024" descr="Image result for football league logo 2016"/>
        <xdr:cNvSpPr>
          <a:spLocks noChangeAspect="1" noChangeArrowheads="1"/>
        </xdr:cNvSpPr>
      </xdr:nvSpPr>
      <xdr:spPr bwMode="auto">
        <a:xfrm>
          <a:off x="14763750" y="714375"/>
          <a:ext cx="304800" cy="303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2</xdr:row>
      <xdr:rowOff>0</xdr:rowOff>
    </xdr:from>
    <xdr:to>
      <xdr:col>19</xdr:col>
      <xdr:colOff>304800</xdr:colOff>
      <xdr:row>3</xdr:row>
      <xdr:rowOff>95250</xdr:rowOff>
    </xdr:to>
    <xdr:sp macro="" textlink="">
      <xdr:nvSpPr>
        <xdr:cNvPr id="3" name="AutoShape 1025" descr="Image result for football league logo 2016"/>
        <xdr:cNvSpPr>
          <a:spLocks noChangeAspect="1" noChangeArrowheads="1"/>
        </xdr:cNvSpPr>
      </xdr:nvSpPr>
      <xdr:spPr bwMode="auto">
        <a:xfrm>
          <a:off x="11791950" y="295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504265</xdr:colOff>
      <xdr:row>6</xdr:row>
      <xdr:rowOff>56032</xdr:rowOff>
    </xdr:from>
    <xdr:to>
      <xdr:col>3</xdr:col>
      <xdr:colOff>848286</xdr:colOff>
      <xdr:row>8</xdr:row>
      <xdr:rowOff>156884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040" y="1189507"/>
          <a:ext cx="1372721" cy="500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389386</xdr:colOff>
      <xdr:row>6</xdr:row>
      <xdr:rowOff>22412</xdr:rowOff>
    </xdr:from>
    <xdr:to>
      <xdr:col>7</xdr:col>
      <xdr:colOff>1220321</xdr:colOff>
      <xdr:row>8</xdr:row>
      <xdr:rowOff>201706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9261" y="1155887"/>
          <a:ext cx="1859635" cy="579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333242</xdr:colOff>
      <xdr:row>6</xdr:row>
      <xdr:rowOff>22412</xdr:rowOff>
    </xdr:from>
    <xdr:to>
      <xdr:col>11</xdr:col>
      <xdr:colOff>1204631</xdr:colOff>
      <xdr:row>8</xdr:row>
      <xdr:rowOff>202267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217" y="1155887"/>
          <a:ext cx="1900089" cy="579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369794</xdr:colOff>
      <xdr:row>6</xdr:row>
      <xdr:rowOff>22412</xdr:rowOff>
    </xdr:from>
    <xdr:to>
      <xdr:col>15</xdr:col>
      <xdr:colOff>1148043</xdr:colOff>
      <xdr:row>8</xdr:row>
      <xdr:rowOff>188831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9869" y="1155887"/>
          <a:ext cx="1806949" cy="566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333870</xdr:colOff>
      <xdr:row>5</xdr:row>
      <xdr:rowOff>134470</xdr:rowOff>
    </xdr:from>
    <xdr:to>
      <xdr:col>21</xdr:col>
      <xdr:colOff>363406</xdr:colOff>
      <xdr:row>8</xdr:row>
      <xdr:rowOff>22146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5820" y="1058395"/>
          <a:ext cx="1363036" cy="49727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  <xdr:twoCellAnchor editAs="oneCell">
    <xdr:from>
      <xdr:col>19</xdr:col>
      <xdr:colOff>100767</xdr:colOff>
      <xdr:row>9</xdr:row>
      <xdr:rowOff>123265</xdr:rowOff>
    </xdr:from>
    <xdr:to>
      <xdr:col>21</xdr:col>
      <xdr:colOff>596509</xdr:colOff>
      <xdr:row>12</xdr:row>
      <xdr:rowOff>60529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2717" y="1866340"/>
          <a:ext cx="1829242" cy="56591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  <xdr:twoCellAnchor editAs="oneCell">
    <xdr:from>
      <xdr:col>19</xdr:col>
      <xdr:colOff>81679</xdr:colOff>
      <xdr:row>13</xdr:row>
      <xdr:rowOff>117662</xdr:rowOff>
    </xdr:from>
    <xdr:to>
      <xdr:col>21</xdr:col>
      <xdr:colOff>615597</xdr:colOff>
      <xdr:row>16</xdr:row>
      <xdr:rowOff>54926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3629" y="2698937"/>
          <a:ext cx="1867418" cy="56591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  <xdr:twoCellAnchor editAs="oneCell">
    <xdr:from>
      <xdr:col>19</xdr:col>
      <xdr:colOff>106599</xdr:colOff>
      <xdr:row>17</xdr:row>
      <xdr:rowOff>112059</xdr:rowOff>
    </xdr:from>
    <xdr:to>
      <xdr:col>21</xdr:col>
      <xdr:colOff>590677</xdr:colOff>
      <xdr:row>20</xdr:row>
      <xdr:rowOff>49324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8549" y="3531534"/>
          <a:ext cx="1817578" cy="5659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  <xdr:twoCellAnchor editAs="oneCell">
    <xdr:from>
      <xdr:col>19</xdr:col>
      <xdr:colOff>258991</xdr:colOff>
      <xdr:row>21</xdr:row>
      <xdr:rowOff>100854</xdr:rowOff>
    </xdr:from>
    <xdr:to>
      <xdr:col>21</xdr:col>
      <xdr:colOff>438285</xdr:colOff>
      <xdr:row>24</xdr:row>
      <xdr:rowOff>33619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0941" y="4358529"/>
          <a:ext cx="1512794" cy="55189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95250</xdr:colOff>
          <xdr:row>9</xdr:row>
          <xdr:rowOff>11907</xdr:rowOff>
        </xdr:from>
        <xdr:to>
          <xdr:col>22</xdr:col>
          <xdr:colOff>733425</xdr:colOff>
          <xdr:row>12</xdr:row>
          <xdr:rowOff>178594</xdr:rowOff>
        </xdr:to>
        <xdr:pic>
          <xdr:nvPicPr>
            <xdr:cNvPr id="14" name="Picture 13"/>
            <xdr:cNvPicPr>
              <a:picLocks noChangeAspect="1" noChangeArrowheads="1"/>
              <a:extLst>
                <a:ext uri="{84589F7E-364E-4C9E-8A38-B11213B215E9}">
                  <a14:cameraTool cellRange="Badge2" spid="_x0000_s1094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14061281" y="1785938"/>
              <a:ext cx="638175" cy="8096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95250</xdr:colOff>
          <xdr:row>13</xdr:row>
          <xdr:rowOff>11907</xdr:rowOff>
        </xdr:from>
        <xdr:to>
          <xdr:col>22</xdr:col>
          <xdr:colOff>733425</xdr:colOff>
          <xdr:row>16</xdr:row>
          <xdr:rowOff>178594</xdr:rowOff>
        </xdr:to>
        <xdr:pic>
          <xdr:nvPicPr>
            <xdr:cNvPr id="15" name="Picture 14"/>
            <xdr:cNvPicPr>
              <a:picLocks noChangeAspect="1" noChangeArrowheads="1"/>
              <a:extLst>
                <a:ext uri="{84589F7E-364E-4C9E-8A38-B11213B215E9}">
                  <a14:cameraTool cellRange="Badge3" spid="_x0000_s1095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14061281" y="2643188"/>
              <a:ext cx="638175" cy="8096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95250</xdr:colOff>
          <xdr:row>17</xdr:row>
          <xdr:rowOff>11907</xdr:rowOff>
        </xdr:from>
        <xdr:to>
          <xdr:col>22</xdr:col>
          <xdr:colOff>733425</xdr:colOff>
          <xdr:row>20</xdr:row>
          <xdr:rowOff>178594</xdr:rowOff>
        </xdr:to>
        <xdr:pic>
          <xdr:nvPicPr>
            <xdr:cNvPr id="16" name="Picture 15"/>
            <xdr:cNvPicPr>
              <a:picLocks noChangeAspect="1" noChangeArrowheads="1"/>
              <a:extLst>
                <a:ext uri="{84589F7E-364E-4C9E-8A38-B11213B215E9}">
                  <a14:cameraTool cellRange="Badge4" spid="_x0000_s1096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14061281" y="3500438"/>
              <a:ext cx="638175" cy="8096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95250</xdr:colOff>
          <xdr:row>21</xdr:row>
          <xdr:rowOff>11907</xdr:rowOff>
        </xdr:from>
        <xdr:to>
          <xdr:col>22</xdr:col>
          <xdr:colOff>733425</xdr:colOff>
          <xdr:row>24</xdr:row>
          <xdr:rowOff>190500</xdr:rowOff>
        </xdr:to>
        <xdr:pic>
          <xdr:nvPicPr>
            <xdr:cNvPr id="17" name="Picture 16"/>
            <xdr:cNvPicPr>
              <a:picLocks noChangeAspect="1" noChangeArrowheads="1"/>
              <a:extLst>
                <a:ext uri="{84589F7E-364E-4C9E-8A38-B11213B215E9}">
                  <a14:cameraTool cellRange="Badge5" spid="_x0000_s1097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14061281" y="4357688"/>
              <a:ext cx="638175" cy="8096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95250</xdr:colOff>
          <xdr:row>25</xdr:row>
          <xdr:rowOff>11907</xdr:rowOff>
        </xdr:from>
        <xdr:to>
          <xdr:col>22</xdr:col>
          <xdr:colOff>733425</xdr:colOff>
          <xdr:row>28</xdr:row>
          <xdr:rowOff>178594</xdr:rowOff>
        </xdr:to>
        <xdr:pic>
          <xdr:nvPicPr>
            <xdr:cNvPr id="18" name="Picture 17"/>
            <xdr:cNvPicPr>
              <a:picLocks noChangeAspect="1" noChangeArrowheads="1"/>
              <a:extLst>
                <a:ext uri="{84589F7E-364E-4C9E-8A38-B11213B215E9}">
                  <a14:cameraTool cellRange="Badge6" spid="_x0000_s1098"/>
                </a:ext>
              </a:extLst>
            </xdr:cNvPicPr>
          </xdr:nvPicPr>
          <xdr:blipFill>
            <a:blip xmlns:r="http://schemas.openxmlformats.org/officeDocument/2006/relationships" r:embed="rId12"/>
            <a:srcRect/>
            <a:stretch>
              <a:fillRect/>
            </a:stretch>
          </xdr:blipFill>
          <xdr:spPr bwMode="auto">
            <a:xfrm>
              <a:off x="14061281" y="5203032"/>
              <a:ext cx="638175" cy="8096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95250</xdr:colOff>
          <xdr:row>5</xdr:row>
          <xdr:rowOff>11907</xdr:rowOff>
        </xdr:from>
        <xdr:to>
          <xdr:col>22</xdr:col>
          <xdr:colOff>733425</xdr:colOff>
          <xdr:row>8</xdr:row>
          <xdr:rowOff>202407</xdr:rowOff>
        </xdr:to>
        <xdr:pic>
          <xdr:nvPicPr>
            <xdr:cNvPr id="19" name="Picture 18"/>
            <xdr:cNvPicPr>
              <a:picLocks noChangeAspect="1" noChangeArrowheads="1"/>
              <a:extLst>
                <a:ext uri="{84589F7E-364E-4C9E-8A38-B11213B215E9}">
                  <a14:cameraTool cellRange="Badge1" spid="_x0000_s1099"/>
                </a:ext>
              </a:extLst>
            </xdr:cNvPicPr>
          </xdr:nvPicPr>
          <xdr:blipFill>
            <a:blip xmlns:r="http://schemas.openxmlformats.org/officeDocument/2006/relationships" r:embed="rId13"/>
            <a:srcRect/>
            <a:stretch>
              <a:fillRect/>
            </a:stretch>
          </xdr:blipFill>
          <xdr:spPr bwMode="auto">
            <a:xfrm>
              <a:off x="14061281" y="952501"/>
              <a:ext cx="638175" cy="8096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19</xdr:col>
      <xdr:colOff>95250</xdr:colOff>
      <xdr:row>25</xdr:row>
      <xdr:rowOff>166689</xdr:rowOff>
    </xdr:from>
    <xdr:to>
      <xdr:col>21</xdr:col>
      <xdr:colOff>750094</xdr:colOff>
      <xdr:row>28</xdr:row>
      <xdr:rowOff>42450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0531" y="5357814"/>
          <a:ext cx="1988344" cy="518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4</xdr:row>
      <xdr:rowOff>142875</xdr:rowOff>
    </xdr:from>
    <xdr:to>
      <xdr:col>1</xdr:col>
      <xdr:colOff>591486</xdr:colOff>
      <xdr:row>4</xdr:row>
      <xdr:rowOff>656921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49" y="2533650"/>
          <a:ext cx="534337" cy="514046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19049</xdr:colOff>
      <xdr:row>5</xdr:row>
      <xdr:rowOff>76748</xdr:rowOff>
    </xdr:from>
    <xdr:to>
      <xdr:col>1</xdr:col>
      <xdr:colOff>566982</xdr:colOff>
      <xdr:row>5</xdr:row>
      <xdr:rowOff>654299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49" y="3277148"/>
          <a:ext cx="547933" cy="577551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72705</xdr:colOff>
      <xdr:row>6</xdr:row>
      <xdr:rowOff>44527</xdr:rowOff>
    </xdr:from>
    <xdr:to>
      <xdr:col>1</xdr:col>
      <xdr:colOff>519549</xdr:colOff>
      <xdr:row>6</xdr:row>
      <xdr:rowOff>723901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305" y="4054552"/>
          <a:ext cx="446844" cy="679374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15554</xdr:colOff>
      <xdr:row>7</xdr:row>
      <xdr:rowOff>10543</xdr:rowOff>
    </xdr:from>
    <xdr:to>
      <xdr:col>1</xdr:col>
      <xdr:colOff>552450</xdr:colOff>
      <xdr:row>7</xdr:row>
      <xdr:rowOff>744300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154" y="4830193"/>
          <a:ext cx="536896" cy="733757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8</xdr:row>
      <xdr:rowOff>152400</xdr:rowOff>
    </xdr:from>
    <xdr:to>
      <xdr:col>1</xdr:col>
      <xdr:colOff>612134</xdr:colOff>
      <xdr:row>8</xdr:row>
      <xdr:rowOff>692400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781675"/>
          <a:ext cx="602609" cy="540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44130</xdr:colOff>
      <xdr:row>9</xdr:row>
      <xdr:rowOff>118995</xdr:rowOff>
    </xdr:from>
    <xdr:to>
      <xdr:col>1</xdr:col>
      <xdr:colOff>522611</xdr:colOff>
      <xdr:row>9</xdr:row>
      <xdr:rowOff>658995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730" y="6557895"/>
          <a:ext cx="478481" cy="540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67829</xdr:colOff>
      <xdr:row>10</xdr:row>
      <xdr:rowOff>152400</xdr:rowOff>
    </xdr:from>
    <xdr:to>
      <xdr:col>1</xdr:col>
      <xdr:colOff>553829</xdr:colOff>
      <xdr:row>10</xdr:row>
      <xdr:rowOff>692400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29" y="7400925"/>
          <a:ext cx="486000" cy="540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96214</xdr:colOff>
      <xdr:row>11</xdr:row>
      <xdr:rowOff>161925</xdr:rowOff>
    </xdr:from>
    <xdr:to>
      <xdr:col>1</xdr:col>
      <xdr:colOff>525445</xdr:colOff>
      <xdr:row>11</xdr:row>
      <xdr:rowOff>701925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14" y="8220075"/>
          <a:ext cx="429231" cy="540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16401</xdr:colOff>
      <xdr:row>21</xdr:row>
      <xdr:rowOff>114300</xdr:rowOff>
    </xdr:from>
    <xdr:to>
      <xdr:col>1</xdr:col>
      <xdr:colOff>577079</xdr:colOff>
      <xdr:row>21</xdr:row>
      <xdr:rowOff>682875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001" y="16268700"/>
          <a:ext cx="560678" cy="568575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71983</xdr:colOff>
      <xdr:row>20</xdr:row>
      <xdr:rowOff>142875</xdr:rowOff>
    </xdr:from>
    <xdr:to>
      <xdr:col>1</xdr:col>
      <xdr:colOff>549675</xdr:colOff>
      <xdr:row>20</xdr:row>
      <xdr:rowOff>682875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583" y="15487650"/>
          <a:ext cx="477692" cy="540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21918</xdr:colOff>
      <xdr:row>16</xdr:row>
      <xdr:rowOff>104775</xdr:rowOff>
    </xdr:from>
    <xdr:to>
      <xdr:col>1</xdr:col>
      <xdr:colOff>549271</xdr:colOff>
      <xdr:row>16</xdr:row>
      <xdr:rowOff>701925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18" y="12211050"/>
          <a:ext cx="527353" cy="59715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65375</xdr:colOff>
      <xdr:row>12</xdr:row>
      <xdr:rowOff>142875</xdr:rowOff>
    </xdr:from>
    <xdr:to>
      <xdr:col>1</xdr:col>
      <xdr:colOff>556284</xdr:colOff>
      <xdr:row>12</xdr:row>
      <xdr:rowOff>682875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975" y="9010650"/>
          <a:ext cx="490909" cy="540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19</xdr:row>
      <xdr:rowOff>104775</xdr:rowOff>
    </xdr:from>
    <xdr:to>
      <xdr:col>1</xdr:col>
      <xdr:colOff>596712</xdr:colOff>
      <xdr:row>19</xdr:row>
      <xdr:rowOff>644775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4639925"/>
          <a:ext cx="568137" cy="540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17636</xdr:colOff>
      <xdr:row>18</xdr:row>
      <xdr:rowOff>76200</xdr:rowOff>
    </xdr:from>
    <xdr:to>
      <xdr:col>1</xdr:col>
      <xdr:colOff>560060</xdr:colOff>
      <xdr:row>18</xdr:row>
      <xdr:rowOff>663825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236" y="13801725"/>
          <a:ext cx="542424" cy="5876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28576</xdr:colOff>
      <xdr:row>17</xdr:row>
      <xdr:rowOff>112979</xdr:rowOff>
    </xdr:from>
    <xdr:to>
      <xdr:col>1</xdr:col>
      <xdr:colOff>564948</xdr:colOff>
      <xdr:row>17</xdr:row>
      <xdr:rowOff>682875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6" y="13028879"/>
          <a:ext cx="536372" cy="569896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40829</xdr:colOff>
      <xdr:row>15</xdr:row>
      <xdr:rowOff>133350</xdr:rowOff>
    </xdr:from>
    <xdr:to>
      <xdr:col>1</xdr:col>
      <xdr:colOff>580829</xdr:colOff>
      <xdr:row>15</xdr:row>
      <xdr:rowOff>673350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429" y="11430000"/>
          <a:ext cx="540000" cy="540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16363</xdr:colOff>
      <xdr:row>14</xdr:row>
      <xdr:rowOff>38099</xdr:rowOff>
    </xdr:from>
    <xdr:to>
      <xdr:col>1</xdr:col>
      <xdr:colOff>522972</xdr:colOff>
      <xdr:row>14</xdr:row>
      <xdr:rowOff>682874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963" y="10525124"/>
          <a:ext cx="506609" cy="644775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32959</xdr:colOff>
      <xdr:row>13</xdr:row>
      <xdr:rowOff>66675</xdr:rowOff>
    </xdr:from>
    <xdr:to>
      <xdr:col>1</xdr:col>
      <xdr:colOff>527541</xdr:colOff>
      <xdr:row>13</xdr:row>
      <xdr:rowOff>682875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559" y="9744075"/>
          <a:ext cx="494582" cy="6162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70829</xdr:colOff>
      <xdr:row>2</xdr:row>
      <xdr:rowOff>133350</xdr:rowOff>
    </xdr:from>
    <xdr:ext cx="480000" cy="540000"/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429" y="1104900"/>
          <a:ext cx="480000" cy="540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46549</xdr:colOff>
      <xdr:row>1</xdr:row>
      <xdr:rowOff>190500</xdr:rowOff>
    </xdr:from>
    <xdr:to>
      <xdr:col>1</xdr:col>
      <xdr:colOff>552130</xdr:colOff>
      <xdr:row>1</xdr:row>
      <xdr:rowOff>609600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149" y="352425"/>
          <a:ext cx="505581" cy="4191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600076</xdr:colOff>
      <xdr:row>22</xdr:row>
      <xdr:rowOff>95251</xdr:rowOff>
    </xdr:from>
    <xdr:to>
      <xdr:col>1</xdr:col>
      <xdr:colOff>561976</xdr:colOff>
      <xdr:row>22</xdr:row>
      <xdr:rowOff>678595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6" y="17059276"/>
          <a:ext cx="571500" cy="583344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23</xdr:row>
      <xdr:rowOff>43325</xdr:rowOff>
    </xdr:from>
    <xdr:to>
      <xdr:col>1</xdr:col>
      <xdr:colOff>523763</xdr:colOff>
      <xdr:row>23</xdr:row>
      <xdr:rowOff>673350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7816975"/>
          <a:ext cx="466613" cy="6300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24</xdr:row>
      <xdr:rowOff>90863</xdr:rowOff>
    </xdr:from>
    <xdr:to>
      <xdr:col>1</xdr:col>
      <xdr:colOff>589014</xdr:colOff>
      <xdr:row>24</xdr:row>
      <xdr:rowOff>673350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76275" y="18674138"/>
          <a:ext cx="522339" cy="582487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19050</xdr:colOff>
      <xdr:row>25</xdr:row>
      <xdr:rowOff>161925</xdr:rowOff>
    </xdr:from>
    <xdr:to>
      <xdr:col>1</xdr:col>
      <xdr:colOff>559050</xdr:colOff>
      <xdr:row>25</xdr:row>
      <xdr:rowOff>701925</xdr:rowOff>
    </xdr:to>
    <xdr:pic>
      <xdr:nvPicPr>
        <xdr:cNvPr id="2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9554825"/>
          <a:ext cx="540000" cy="540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590551</xdr:colOff>
      <xdr:row>26</xdr:row>
      <xdr:rowOff>161925</xdr:rowOff>
    </xdr:from>
    <xdr:to>
      <xdr:col>1</xdr:col>
      <xdr:colOff>564572</xdr:colOff>
      <xdr:row>26</xdr:row>
      <xdr:rowOff>701925</xdr:rowOff>
    </xdr:to>
    <xdr:pic>
      <xdr:nvPicPr>
        <xdr:cNvPr id="2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1" y="20364450"/>
          <a:ext cx="583621" cy="540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27</xdr:row>
      <xdr:rowOff>85467</xdr:rowOff>
    </xdr:from>
    <xdr:to>
      <xdr:col>1</xdr:col>
      <xdr:colOff>590549</xdr:colOff>
      <xdr:row>27</xdr:row>
      <xdr:rowOff>692400</xdr:rowOff>
    </xdr:to>
    <xdr:pic>
      <xdr:nvPicPr>
        <xdr:cNvPr id="2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4" y="21097617"/>
          <a:ext cx="561975" cy="606933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600076</xdr:colOff>
      <xdr:row>28</xdr:row>
      <xdr:rowOff>95250</xdr:rowOff>
    </xdr:from>
    <xdr:to>
      <xdr:col>1</xdr:col>
      <xdr:colOff>605327</xdr:colOff>
      <xdr:row>28</xdr:row>
      <xdr:rowOff>635250</xdr:rowOff>
    </xdr:to>
    <xdr:pic>
      <xdr:nvPicPr>
        <xdr:cNvPr id="28" name="Picture 27" descr="http://freeradio.orioncdn.co.uk.s3.amazonaws.com/wp-content/uploads/2010/08/wolves-badge-230x202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6" y="21917025"/>
          <a:ext cx="614851" cy="540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29</xdr:row>
      <xdr:rowOff>190500</xdr:rowOff>
    </xdr:from>
    <xdr:to>
      <xdr:col>1</xdr:col>
      <xdr:colOff>578285</xdr:colOff>
      <xdr:row>29</xdr:row>
      <xdr:rowOff>689413</xdr:rowOff>
    </xdr:to>
    <xdr:pic>
      <xdr:nvPicPr>
        <xdr:cNvPr id="29" name="Picture 28" descr="http://myweb.tiscali.co.uk/ultimatewigan/images/Badge%202008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2821900"/>
          <a:ext cx="578285" cy="498913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304800</xdr:colOff>
      <xdr:row>29</xdr:row>
      <xdr:rowOff>304800</xdr:rowOff>
    </xdr:to>
    <xdr:sp macro="" textlink="">
      <xdr:nvSpPr>
        <xdr:cNvPr id="30" name="AutoShape 16" descr="https://upload.wikimedia.org/wikipedia/en/c/c9/Brentford_FC_logo.svg"/>
        <xdr:cNvSpPr>
          <a:spLocks noChangeAspect="1" noChangeArrowheads="1"/>
        </xdr:cNvSpPr>
      </xdr:nvSpPr>
      <xdr:spPr bwMode="auto">
        <a:xfrm>
          <a:off x="6934200" y="22631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47626</xdr:colOff>
      <xdr:row>31</xdr:row>
      <xdr:rowOff>114300</xdr:rowOff>
    </xdr:from>
    <xdr:to>
      <xdr:col>1</xdr:col>
      <xdr:colOff>514789</xdr:colOff>
      <xdr:row>31</xdr:row>
      <xdr:rowOff>654300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6" y="24364950"/>
          <a:ext cx="467163" cy="540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304800</xdr:colOff>
      <xdr:row>19</xdr:row>
      <xdr:rowOff>304800</xdr:rowOff>
    </xdr:to>
    <xdr:sp macro="" textlink="">
      <xdr:nvSpPr>
        <xdr:cNvPr id="32" name="AutoShape 20" descr="data:image/png;base64,iVBORw0KGgoAAAANSUhEUgAAANkAAADoCAMAAABVRrFMAAAB+1BMVEUAAAD9/f3OAAz////v7+92DhTf39/HAADy8vIMDAzRAAulpaXPz89mZma8vLy7AABBQUH+zsrck5GDg4NycnLBwcGZmZm4uLjCDw776+GMjIyvCxQPAAD30M1PAAdPCAz57/FeXl7W1tYACwvPAADj4+Pem5q1BxDJycmwsLDlkYtKSkpUVFQTExOTk5Opqak4ODgrKysdHR06OjrCAABjY2MlJSVubm6yAAAZGRnRXlcdAABXGBMsAADAOzvWdW3/+TKnAAD/+SI7AAAgAAD//inGJSBEDQr//kpoAAC4skQyAACiCxNiXyn37kFCQR6TCxKdJSaJHyD/4d6tqVN3JCTzubaEChBeCAwcKiqHAACYl2EwJiJgX0minltBGB5FQzJ1clT68mVeRzN8fUGJiV5VWEwqMhUvDRSsISVRSj9tKSdZJR58eCze11P16zLBui0zMicYJhFgXTCknzUNIiN+CCCLhy9MSzCeNTNOIisPFAAsLxG7KSkHABFmaDq2t1KNfj92WCyrnkjMQDzIdnIhEx9TAB+1smzi2TbV0GhkMilvAB+CVDyBLSdEBCRONCM4GReWRkIhIQsrBh1HJiVvOTUAFwCGbGnPp6Wko5A9OgDTznCqpTFiR0E0HR6ud3bUtLB4NjInJQO7YFl/ZWWohoPbXVeebGsMslabAAAgAElEQVR4nN2di3vbxpXoBwREQXyJNh6ESckKYcEkTYoPvWhFliNLDm1LsizKkaU4b6/bRle2bMdOnaRhm27j2zrtem82m+xm9zZNum3aP/POmcFjQIIkKFGJe8/3WZbwnB/OzDlnzgwGiGsVns8mgvgnz3vsfI4ESijq4erkUNijqMjj+GAcITRXUBWRf17xSLmEmBQfQkSiXEsxW8h4TkK2lOWSzj1neKQ4YgSrCjESF5qLiJpPUyZQk5SlXPD50B6FCubkSnMZEZoINhXPTcYLM63ngAzlpYTO/4h49N56Qsq3PHlLFHfRXGS80u4sU+VSSRd+aD56P0HPSXHPQlXkqvlbwlUqloznrKMLhpGTy954lRlVMcQfhI/eQ1DCUY/qRx91TMBHFc2StScLmifkaLlHbw6MzbdRX15Ws0GePxpA67pGpCQV5tqUIBo26w8+PEG2THQjk0V6BH9sOhTIrG1cudQOD81GizndUuDhCe3rCMGY2q7OIDSZLiqC64YUrSuZ5Rr4Y8OBQCgUCmiZ1M1vCu3ug+8UjyZzWcMpWY+IvHOeEEmocr5N3QOJJxP0SbqvoPgiE1kyIqHQ4HGeCyrJmbaGCWQuHpXURIRRoj/BKooo4aScn+109aF0MhZs41wPTBYIYDLTRmXDf10Y6VQCIpV8WlbDpVgsEhGIiI6Qv4ORbKwUVqVqoTzU7WJD5aqqdLTJhyOzK86xs5nUxsDYxa54rEza0tNpE+liItjd0fSBjG7GbQ+Lltq+8k26Q5s4jExg46uYkV33ZmuRsVX8QGRO8zvNc2IwFpYKlY4tsAeZxUiJiOiXybQ/WTh1jhdFI6LkwslqIcIfhgxvPm0/I/G7mxvbO2OrvVVSWyaI9dENwY95bbE/WRLFD7H1J3JoMnvz6DCto5qWuvBtLJyUooVCuTw3NzLvZXCGJitT+UJUltScEgkyxrQdDIsjCoaRTWD7E+1kTvtIZm0NDZ6xiymeWMusYdnAMoZKeiRimLbS9ej96MbQs4lSUk7ny7NdzekRkQUwmV20E1rIkgEUcZe1CwvWTVDP5lSg6ejqfgQyvBmTWZuBrItyOOzujEis5M/ROTJRjqcLU+3IeCH+w5G5lSPo2G8XMc1Ur7qZCodzStCMeoQsGwM6YLq5pa9knEPmqo1YNUFsBIrSTLwX313JR6VkUnIAoo66yc+so2j7GSasLf3W2TigaVqttoUSOvY2WDXxSru+iSNuB5lO5BRdsNwcL1jJmniOZAl4fXIyXgI8wb6yBVa0L3JIMmwqbNuIb3Wivrvx4bOtsbe+fN2/M8/ngiInGjmnF510tA2mh+fD9i7I7fAq/FYANKuTScl4Lupc9kBkvOXPArVaY+3bSFdv0yKzNnjFqbQ5m1UlaQ4Io8o6+c3O2ORsMiQ5v1Iyy3b0QEbtuBODcMZ325tbf/7qzurnn/+pbU/VQyr5GfDWOPhIm1sKUOWUogoAjgYQysLfSauENKACURkcrD+em7DJbNvRjYxCQFdb0zKZRmP3wrfE28R7s2izBRnfHIdShsjaSLPaFKAZkf60DJUrYp+WBALSvsKkMF5kOZseyBzb0UJmmzWzf8aBt/l6c2Br785b8xMTp/zTTMyWsVlTwQzAE8IRnmF6axzGAiDHy+TAOYCN22Xm7cpFqxohmyFklk1lyaqMnlnbYZGZQmwCNmqN3frNvxdxHNijtxmaqsK1E0HDEFza4Tl8oXzVIAWEsk7K+KaUDNc5p3WRymXFubJNNktOtFoQSzbLaFMkvmEWHqhClceZ3ib3/c6533/5px4Ug4Zs9LRJgizlmMFUMEgyXiRcmGCKMWnqDNTB2zE7KbRVpRwyRE6cYg+yzQb8QROQpbCimw9UiJEtvryNI3Nx0igSsSz2N4ZNRm0zXDEIXqYklWAD/B3HPZU8OYjYa/OEEiULsnYbxclF2pBZ/C4yw/kDQk6pZyMwWS5EpWIpS7I55EKmYszWi4bK2EpTgCCt8JJFhipWQ9IZsjw5tQBbSs59RIeGIRtqa0FI/EbvcgBR3TEfRxuqRP0N70Q3ommYBdpuHDLclgpOMazDyWUggW02OOcIpZmMqNI26C4yxbWrvczGZ5LhBHSpjJjty8Nmm+GDWSVok5lpdcbQZs0dIl9uIpNMN+sik6eQqSPGuRJSoZlMYjTpRWagzpJ064YPzjp7OPvSWdu4zlJeO1oNmw/fbHwMWb6ZLGdeouyqZuadLOvokEV4G7eZLOcim4hX4gVZjWFLwnG6avkJieqGF0thGs84j4I0fTNmEG23YWrSuSNVM5drJpsQm8i4GLKPcZHJZEPeTRYFN+eE+y4yVsnwCN0Nx6x3QxNpznLpKqMlZAY6aevCJtmQWUmto1TzCNOqMGSWWGRla3vYVS5k+eQZhwxXAwn8OtMRa9WZfYW4wFGdqGGiDKeiOw3acLXMHEOWd8hEquMmslK5G5lkmcNscytJM0+UkAVJDtIVNbnIYk1XmLR7AsHWYJOQFUkcZIXjCYZskrPJErTWht1kpnQgE6xTgs2WjZLJNhlHAzKB7RB1to2kGsDlo6xvpA1Ytm7B286RJUPxOYsslqc3n+qJDPdKLDLDm4zRmUIfHuPy3GTZ5rtIFhkNT6zq6JDlXaGaTRZjFI/JyIWt+NwfGUei4c5kjs7wr4YrAGkm09k/QKo2GamXlu9yyMqE2Bqss8n0JrIy7zR5n2R8d7K0QybBJt7VP3GREYdYZa4wY5MZ7C43GS9aDsEmY7pPhMzsOgn+yXhJcmpjSzuLMlXFsvrkIN7JC7nImt1GM1m+hazgsjkWWbqFjI6YEnPp34IELTK92eoTGvOBWmRyU0tjyQrNj4Yh43gG2iEjl7X7TRZZsJWMOlvogPknk63t5Locc0SSeaC2pyYPn7PNI0tWtBxwK9kczzE9dIeM3NNutglajXDPq4UM0SxZrBeyirVdba5MCeaB2mT04dlmgpCV7Cvyoiu3bJMRq2+nhRwyaGZOBUjYTb+VLE0NXr4HMiSa4Tw1GMykgixjz5y4UXCplumeggFzWUaGDKYgOQQ2GY57Hf9t1RpgayUzLX+wFzLV6rgwRp6IyDsIDhlVrVXpCFnQuqCrmVpkKpqM8TzLTNNFcah2IpsuMdvZjOhFVqGWXy76J3NvcZKkFaai0QvQUnCspYnZniHBs6EhQybApIQYO8Ekada6Zh1bFkT2IrMs/0HIJOf5m386GZ6kYylKbEuj0SqXVSAfxDdPiZtxEISw4ypMMo6NP1iyVn9GhMw1xPFx72S0CdnDRTr7SHOORa9Q34Kr5lxRsIoOkm1JehCd6WoYcmK8aJeI1kZqixgGhyzSFIM4EHC3A5C5joJww77BENVNiaTU6bQ4bDXzdl5MDCpJjwlNM5amSTO1H5ppQRQmxnGT5TzJaGzHdSUjjrlpHENnrCEMx5uFjYcF83GRYpYpTwJNZcNJeSbfPtvmeGpG5zYZiQZZpblifVSKNZMV/JG54h1T5sAc8hL2STMC08M0UxecKNABJjld9je045CRQlmNyrL6VGlOP9ZNpkeayVq17EnmMt6WVEhTE8n8CdHGrsZUrJp479NOHLJJNsVnkdE+jDNj1U3GmZ6O8XikibvJii0hHbGhHFeSmpp9jOpHDDdDH0QcMmqdcm4ys79hN1B3z9MkKrPlDreQZZv0ngzaRq15huFsMqfEwnk9GKuig4qlXIbMcIIVhyxtBYNUcnbURSAoWdrOgIBAc2HJwqYBMKywmqb7RUOPZJsmBZiiJnCFFHvTW6UgJ9WSohuCVZZuZGanyFKa4jhNNGHlgsMuMy+5yKpOaswyRJJUaDvrlIjMy0GuyItyx6Ng+KoQJe0x7srAtZIJTETj7sU43ZggEypEzIhyVsQKYcoaZEFlXtSVnCpVZwreM7g9ZAibyEhC4VtnpA/NVfLpqiwVw7lcIhFTFMVMiuNiCXAfOV2xgkGHbJZjLEjR+Z2o0urJUr+fmJrNQwhAyIo0RHZe0CiwZHO9jO5YguurmkgKYYNEiLNT+XQU17VwKZdQQGKMkKc/ORO3b1OyIoCoragCaytyjirZQESlRs1y/4RMoL8zr56UFN/q8ZYw5DsSMifjqyYVU0yUBPlhSay5xkbs2kicjWLDWG2BBARmmEGDm0geyQbfJEAWlqL5KZ9zvTrK5BRMocN2IJeHMDYZrIoyfrpFSS7FYrmkgnliKgVSshFdD8KAath9CWgt5u+kjwPmhPTdLEddpPaMTvoxB5dKWNHYogX1WElNSoV8ZyvQSSr2fFYwAjO42ahhs6IRzSjVogjGkZMIGi5OAndEClk9GE4LTcPDLrI8iZfNP6i/iuUlGtuQbbJzLriVOTLfMxdF6Zk+aGZidiIn8MEkksAGxJraDa1i0VIe2w/VECQjCcEvhlEmQQkFKwq2xEUm0130NiW24Yime5Sot1FK4aS3w+kdpxLHRgCbNNBNQZR1XhHlNANjtxuoZwYGkKrYNvOGHEvgMAA69gLEZFLzDEKWTDV3wu/sWAwXtF1jpR+Tn2HqKTbQyaKrooFEI3wyVtKxhVUxFt5hNRp7bkM6piuJfEJP8oIkRXi1nJCi8gRKo4LofrmHJYtZ1JRMjCRyajIp9zafqJ0MTZbzaTAC4G5cFY1VSxE/3EROEiVxQsZuiH3TwixuQVQMtVSakaMJI1mwuoIV7JWHhoht41vIyHaHbOggzqaZphIvUJpSTnHD2K0HNmLNREAzWDVQVUoxaEOVtAjDnWbn3S4uaU56Ui3K8bghVSI59Nr/WPeDk4MG30Q2xbw5eAiYiVlMM0MMdIIWXLF8Daub774+ffr4mSd/efHFP7OzbXEEAHkyyZB0lc9PQGwmkml8OZtMptGBGCtK+Xihkhcmr+3fte4en0nnhSYy19uePfNgGhLXlHJNoYCjmxhRjU6m7ognGtrw8PT04Pj4uHu2LZ+dxdY3mw3iZoaj/QiYZKylnGoXV09bTc5IZLMlCMwe3vqNWY5J1jxSsrLLsPhgGZol88+TRdWsaIyBZqyZ8vXXx59g1Zz/tDbszG+EmZtes21xaYqGPpXFli8oqTqfnsDFknGgytg9Xo8W5HDEEHnsPrEI2ER/fGuFFKo6UymKTWRxl1lB3nNdIYJOVyWIOd3uhlBQ+Q7Xs+902mjwxUfPjpsS8jVDmpcUzpCloMQbkmxwKBZJJCZRoRxkDuE5MZtLViu4BUvhZBX6XF/s75Oqg8x5Qu3JmIHRCg09ip4xZ8IKaLLfPXny0ovnzzcateGz1vxGzn4TwecMaUjjJNSclJMLcTUoVwXab8rjaKdiOHYPW5Aw7hY++Ozp/atWMVf2v8A/c8IkKlvv43qSYV9BXnOAiJbaVSfYBL1gzXz99enjXzvz3Y6dHRwkqqHvxVgF7XVWOy/BLUvFEg7Rsvm8WHnjgVVhIFwwc5YQI0DEs7K4uPKxuf/x/v9AfGtMSkYnMucVRKvHlYvRGCA4ihsN1ow2ODg4fdz2NP2ar88nSuSSeimZjsYn02H0O0stBVlOU3WQRML+Y/zj7vrS+mNz/9X/+zEks0SuY21kfjfJBCvMOjZMNdPbDGnfZHxapa9hCfgxxuCd4s8sw2fbPT6JCpOXF1d+CQ1saYnUQ5B3IFrn7bUVfJJ5zEk9kncseD6iptOyaoZW0AleIYZvQkYSLQSvoqKM7i4uPb2Gtz8y/5+cmp0l4SEOl2WaB++ZrM0M6VBfyGjVEIPojcePrXq4sg8GTR5CcZH2E6vQ9h8vLq3DEVcvLz3FtlyIl4RcJZ7llbKZju6FjNbGEJ3j3ZvOQl5kcJXW92Jw7FTALenxvcX9h5Z1+BgSeBIkXnh+qsL/11Wqrcu38f8P15ewzTcSKKmLCQRTdhP0Oj2QwVtUoxc0Kr2QaVpm7WwLmaal1rRWncENr2GUa0+XFlcs6/AFRFpJmPipYDvxm3WogLiNLT6iaCvI0PPxqAjZzazVHP2TiWRYY351Fabe7/RApu3gMy40k6XGRhDKtJLBkPI+KfoKbkOmVf8JDI9RGxbk+f++t47NxsfrFtq9xauGrsppHFTqYCB7JeNJvndby2TWltFGLzpbG0ELwy0620ZorKU28lwZVdHVe/fAmt++twSIQ5PpAqpiT3fiRAkGKgX0aGn9j9fQtZV72DT+Alv/xUcRPRzPFosJvFPu3TaSRFYG2tnaSCrknyy0gdCVlnYWwmTboRYyCalRKCupibiiYbS0kjeyUfSfH/7b6+hZ428vfY3Q/aUlYMf7iWm8+rtEMFyJZpNZCaNJvZPhhn2HNpEdzXpT3CSbZm0jNTcmGbYTOwhtjJ/hOdPX0HcGtUsIP59mq2+gvPH4C2L6oMgPni49RdVgAYcX+tDnCJ27MD09fBMRNGC/htGIWsNGUK7ohixUDVGWerSNJI/1BCNsawGNWH0uaFDXwR+7sEZaFCETwdkKMBcdx43a2lpmAc1nyLtMnKCDLz2haWupFEKrgRayMMrl7j29SkzfOjZ9c/tL9wt6Lo/bWfDUZOTYjRs3jn3/yv1HE9h+YMOBroLWPiYpnORMVRRkMRnjC86UMX9kkEK8MRzYWNZIHct8VUmiWTJsnH4dN5nAldWFVGhj+U+QcKmSnP7ocGp5ZGcZGhTUxmJ8iqRXT2wvXBzDWwdaY5C8yldXlhYfE60tYrQvnr78Uz07ZUzKWJ8StSF/hDq4j/fjPue1lfWX90k/TEmqcpCXBUUWyYsYPZDB4Pb3O6to2zILBoxQQM5uFpqMNoJVEwrswNxX8K0FWE0EoTVtDPYOntHRLKeTdEsCzafw0SjV7M94QYZ0H7b3uKOM1QGEv7z1q2BioihEqzpf+QZ3wz89jwMQXElhP+lO3/64jGbxA0um+ZIUwVaEjxR6I8P9n/T3OxfRGrR/DCaRKd4wQE8sywbxBUCWnYrlSAW5Dptwg8IMg3+BAYsiBAhB8zlc1Fo8NU9Ga6D1LO6jh09J0R+8kTVkpOP+R4mfOZkZHx/cg6q4/nhin9oZVJJQEbuxUhg3MEVK4nC/qvD+yUh/Jjs6vQaKCWgLCH1NZlooZJDoUoDYCWwYFtDcjAJ5VoW8sLMWyoxAg8rAQIFIMpZxNKKF1uhzaPVn3BsPsdUnrWjoPtVKhA8XsNGTYhJfHcOPo3YHo4NC766//Bkq6xyCnBDPS1FIquSKaliY6oUMbD4279qVAHVGy8fJOIxB8sfbIWwRsGpAcxCZwrHwLC4R6z5AVKkLcRyOw1jiDvl7I+T51vE7l5/+5j6U/C70U8AXl3hDzic5Xs5KermO3c7uP+FWtrSIDc3tD3Jw/yAHsykEFZa44hXcFZIjPZCRuYuYDFQWwDXs5nFw3ZBCwbFJKoBb0zJ52RZNkfGKKqmr26BETKxdxA2vAt1CuA5W5DwayXiS8RIo7B7+AYHG3MonaBLrORnVpTCn5vjgSbBfmT/cvb9//+rFve1ReD0yimsP5PvDBnmtMxfmI5JvMmLzw+ZyGaSgF46DshIkNLmkbeMIaiAU0FbJDDSZWIo8MGGVLZDKZw4/ipNorgYqOxnwJsv9EVrRBMRW0PX6CH35Da7wxShvSCVdDkp1KECgUf/5zd1MYHz4hIimYAYVpPCSvFKEe+RKfME/Gdh8www2QpmL6OLZ4xwZWgPV/P3m2CoaWVsLpAgBLv2EGAaTk1rDKhtIZTZMsggM6f2psYGfw/aa5lkb+eh90oge7i/eevvd+h6qXxGg14WrnS7zCeESiWBASO7oPBcmw62FksBljTDuiBsivk3aP1mV5POsMGoVvTt8Okm6TKCa8jK2lfM729D+JKLFKVzTcS19dxnX0p2TGWiFCTEoz5DpbKvLuDbv7LQh4/L3F0lkcfXhN+frQwsXtjGUUErjWFiYwa3qwvDw8FksF2qNT//24pNRM+aJSVEpmeWNXLUcT1d8tzOdDFqoQYsM166Br2hcDUHXlxls+xC2LcvEZMJJCpkzNLKGG97FFHFz1LaAPb2YOonxvNsZFLL0zqOV23kZX+JEHCkvXE9jJpWPQ2gT5ZXvr4+OXr9+nbMyGNZZTeKTLBKBvGXWJgukBq78XaBPS1BjN6YDGwNruJqk1i7giJjXY2TQ/vsrmYA2sJ3Bx08/CasxeKOb58JqKpQZ2CYRqPeKDLAoE13vpAjWlE9ipSX44gyOzUQp0vRCVevp9Bq+a6OV4XF6ycedp+XE+jQrR29I8o0hO1tgx88QEbfLFpiXHP30xSdPzhz/Dn07Cgr69qu//vWv33/3n9+kpWT+O6wwrLbR0Rs3Tp858+Qv5497XqJfeZDO2YKeV9E4T1PLF+qDg9M4vId3tWu1TC2T2d1NZYZhVGB6cJDmOMfHp6976b2/ZKH+kPG4dtt1I2C9Xe+SACODLx0VmV0b4Y4mGRk0MnueJB/Uk84a44Fe5Oz1IyCjrYeuWxDIZOx2xokcb+VB1rBt6YWMUZk/GfdoaYckg0x1uIoMsnljeWF1eQPIeC45W8FBEZBpAwsLlxY2eiI735vKAuO1F/pMxnMSDB/MwmYIo9ZwXH8TdDaF+zAlVIA+9Q7uteHYcc0/GX4gNMXuyHizhMZdO6dvtF7lkLWRON4ihJO49KsajosXTpMlPBSI9L8ehth/AHIeY72QPXnxb43UWUtSqVTjPJYXqeDfPsWbMtbuTOr8i0++6zsZCd0jQIajkmUN+gCnSSQWgRDr22mIkNdC8LOX2kga7wtUTrzgXrLLkhcsabMo26F1JpCVEyjZCFS7sdNkWQ8YvEM3hnG8+K4GHWj/ZPzo6WPXocSWvOAt7O7RG6MtlzksmUJ6YpgsA92YNTSCoyu46CRWXHF0eA2yO0DdA9lL4IZrtfOW1LCAX56mMjg9qOEtn1q7GzXY0+LSDk1Ge2JgQXDoOzK/k4J8I7ywOzuV4AkZ7UAv+K+NJHcZ8jAX4zjooD0YtzUJgXVsvsqhyWhQCUM0oBhI5cA4NcwtLPKU7GQggPtoV/yS8aPezmx8OvO3l176dHow5Ln7bHOEdVh/ptPO57FhbQDt4I72mIbJgpU8dHp0TIZtx8gG9getIxZtyY4PepV8sHHjBTAU118a9nR2g812/7BkKp0memx4B7cnyO5sjJ8OQuc7D7OFsD9LjV2ENVRPTvsme9Gr5NNPzAFoXD80rwPGz/SZLE+XXDl2E1JRGuR9B08XYAYUTGHlMFlI06CarvmPQWoeBR984hzFzsVgyP7SVzJi86G1HTtJUnLYiAyMPzlF+tr4LDpiAfZjwP9o7nXsfHEnxR1ynHelW2+492LTOHz27F+aHtAhyRLmdONjY5BkA7KN8SdkKW0Rrkoi4m2SRvCvsxMvXD+G+5S4U3nmJRCIO5rMwxPYRnaeOXP89OkbN8ABepJFD0o2Y75QeuwKkGFzsYAtSAXIsuANoN5AIlXrgcwj3GiJMHwcYr42dEAyEd5CUGGuyLGzy2g7MwC5nMHTWTQlGhOQzRk9m9pBy2tk9ojf2nj8xSfHQQkgJ06cuM6GG7bARrz3+gly2LEbp48/ebHpqMOQPQmrRAyeWP2xseWBDOl56tF4OQrvxI7e3NnZoBi+yV7CDYfK9DQM9dcajQsnmvXxJNVokIkANGkAeYPppvjqUDqz6wFJHeP7hELMqr1gxc5qTIbHHxlr9M1OSmt8cWbQ6uZY1w/0l8w+qvOqvb2Qca29zvFPW8hOt3rzH5rM2eyT7IXWFMj/L2Rnp1vkQotFf2m45aCzzzuZZ2+MaxYfB/kms3PEdvrBsSDuzc6639DO7M2uecRtV1ruo/gjM0Rzsf/RCxlLzh43N+LNN5jNp53NbY4+kbI37yDF3t5fESVfZKcsGRpxxNl68M3wbsRRiS+ySydNGWPl5EmvzSe9N3tvfxcdrXQlS3lk1tuJtqZ1P8hpZz86WYv/aCe1f/nNM435O9Tx1OebLDWwy/y19snir1my1JrW4eTnmSxU++dbv9519u++ffejjLN39/HKsw5P5bkma/z68isf2qsU1y69ufKrTWfvz/cv/8uw95nPO1kgsHXt9u+dGveH+y8/tlUY0u48/GD7H7Q24gr368VH9YA1Mrl9f+lxg3QxYOfPH11+o9PJzzVZQHtrcf3/wEQvsrb8v2Kyva1n2xsNbEdS1+6t3+lw6nNOFvrD/aWVrc23fjn7+oO3357EZA/efvD6g9n//dHmb/eXVur/uGSB3cdLix+gu49ee/PW0/XXMNlnT59+9vbvHt1GtxcXb6f+gcm0h4uLH6y8/BSh+y/ff3B5af/a4tJVdHVxaf/h4vodrdOpzzlZ4M6tu3cvL66/82D/3v4bV1/5+M31e5+gTxYXFx892v95xzNNsqlCPh6P50Hwf92/zzFUmVFLXjsmpuQSzAqOyzm5H2Sb71Q+eXz1gwfMWj8Tc28/vPto/6e/2vUTXRWKZJoF7nxAz6rrehRz8Op7xGNHXicdszQsEBHtAxmZiNpG5mv+4kZ4O4SsvSM1r2/XLEPw/ILssiOs4MsMkVer6dI0h9XZ1jsfvPHTBxMT7KoMQ1hr77zx09cb/sjwwzYXWYx1/oJoxYA3VbFOPF/Nj9KJeklrmcJD18Z/euPVn/7kzZ+89tqbr1B5DeSdt9H/2qt1PNMm4+0VppIdFxCaFaFEVZ79TgcjCbpeWcRS6aF7MZn65tbewuvlcrlSxqagUilXXn93eW+g3ugU6DNk8GoZlKUQRdZ6HLOMIbE/YxYVSX6DADhKc9YiEOkXCHhrEZ1Dk4XIhzBrjUaqkbpw4QLM4KjVNK1L54whi9H2gUSrjKqR5XRzCZU8fEcMhlYKYDn0KplwXtU5wVyQJsEJVSUIs+4LZOALXhUw19k6AFmLl6KJ6lAIkvE1IpB2t+LHbmTYJhqVgmR9GiINY44Jc53GHK6ns2TZT/jcGyfkYVSMF0RTMeijJHEAAA1ZSURBVFMiL8P5wBKmH8pR7LU0eyer7225GhAAZFLn69ubW2PL8yR5Mz+yfG5ru76b0jrAmWR5KCoYfrqMwgz5pWS1GQ7XN/rKXYweoRLVCKQxTYrQQA26pL9BF2cSbM/RK1mojm6/t2X9gf/VdoEIoVPwvZJwIhHBkkioSTl/Cs2PbdVr7eqlSaZSmy9Rwz9BlxmPEQWEibamyEKbQyJdlo3Om9cJeYQsJiYSlkk61mrWyQORbf7s8qOPNJLk0Gq7A3cQKs+o1udQ3SJmVdym93ZrAS82kyxo+h/BbHRkUTdY24rMhZ8iLUecAF3CEbN0cWPi02aIy87Tl/WLdImvkrNiba9k4x+iy3ffwlyZ3c2T8OmnbPsvh8JmIZZGq5tePtskM5f+QmTBswoNICrkfYwcte850o4SdBl900AIUPWypEqa7cs09oKzYNgBauP6yi8b9a1VlC9G2kKxdEIRrdZbg2NKZtl8KhJVoET0INDGRtuUSFdzVUijKsBhs3Q5WLpM6SxdMS3OO+v09UyWml9Z/8U8KuSELkwMnFhE5xreZGDznbWLSjQmDJLGxJOWlSbVMG3GKXRt0wREiDOkZeVo+zJ1WWSWneuVTMt89PH6Y7IooVXhWsSDzYiPNHdDKZngCilypM4VaIDEk28TRAhfCYqchEZFZ+jpdCErJAfhWJXocjJM7Eu8eBCykHbnS4Su3oL6QptRUAkXkzNRHH1MFWbkpJrLGoIHHjzkDz3IZtyL40eJaTdXRg/COuVVGrnjIidjEgDm4A8wJuTlrCBuZopegMoq6xVotDP6UO9koVp9D53av4YeraCEyAdL1fIphFbv7O1cGdjc3LxyZe/OnQVs/19NF2Pmknn2+g+wJuJmM1mc9mCSTt9F4YVCzFwaOs/x4Sink3XDoEXjrUn8HAoRXpkw1S2QT7nLpBlyeaJmwY7GetHZFnr4Abr/2S/ROnnL8tLOM5LMcUmtsbG5dXIBvSrnoMoKuZg1bSqG6iE3WT5dAEkzvbKqWrINymQxrJqLvs6qKl0ZbUYNq+bhZRXHkRW1CChTahKCs7zqxNS9kD1D6JP76MF7f0Ir6+jf6ruaVwBFh/2xT9iax/eOoRFYpJJeUEVsX/T5yRZoW+g19MEraKJe++3ddbQ73ikshIGZ2u7W52iv1lhNWgPCM2NM/P/ckIV20f7lL9DIsw8Dob2r6+h8eyybLhDAXZnQn9N2UMI2teeHrIHJruGmgmX57uWfbbaCuIVsA3O6nDTUdDxfkHJGickgPDdkAW3vvdvoQy3UeFa/9PCz/9h0iMh/tcbuxuazra29vb2tZ8+2642auU/bQ+itnc3NgbHP0fuM0p4fsoC2eamOVTf/M/TVWyM0FUDC4tTu5s6XI2DtYfUyLOlCvILdwbt3BnahNmof7lIDqjU29/ySzUlZgROzkhxBZTmcFZo/7Dgl4Y0dkwu9x/rvXX78UW2NRPtaoz6wg5ni8FExgf16NicKkRwsgHRys+F0Y1yX6kgW5nhDjqezEHrkEx7pOtLH7pjD65kMYv1LUMZafWsM3yGpBD3CKrsfI72PztU1r25MB7KCaH0gLgfRcN5aVcx1jNfGQ5HV0eVH/15L1e+gU4WwzrmBmgX2RmS0XPfI9rQnk3n724sTkLUJM1/MtcVz46HIUmj/KcL9TSkrduvBWHC4PZzbbVFbWzJYZtJeDT04REL/5u9RkI3Rlo3u59OWjPZ01ppife2jh5fvkuVXrbnmPkJ9IY2eNautLZnAtqA0XUWA/F6ZoRkryMnN4oPQjNxh8dZkWzLzmxIbTIGwzdj6ElahMr/RQjCEiJIohYkkYhHDZG1mS+BoJOSLTOI59mM0JOsLna6ISLYnOU6hGyMR93f4mkTtQEYykttMYXC8hE599gVaeYV00IyYlH4VH7J66RyVS6vYUL6fr6pZg9Ep/c94/07Nl22ElwBclc9MBJQ5K7kj0Y0cTPZt/7HOUgcyklHYYQqziT54G+3vo4n1q9jSv4/mcbBf301lMuYaX5lMqnG+vr21PI+D8jDN+gjm8qW8WHajtSGDHAi7Mj/0M0nysUAyPVALh8hi97h4Bb75YyWuB9KejBjeBaebUp9Hn6ygD64Nofv7aG9vs1HTAkwoZQdY4L3r53BHBnvbvPVVFVze9/e07rF+mm/6CoSV9Q2TTIJE++AzxObHO5EZHchoSiFjleZD9Cv08BN0arMBsX690+wjElU1Nk+OoEu7m2RZdFIhETvzpQ0ZNDPXlzsU07fRTI9B0z450vmGhXzbgVW4DmQ0BWg2NBwR414ZQjTWv4XOd8vbg/JS9VootDdjWc0EYgae2pBVefcXEaG7DEl+qKVzZJ3GOMUskIRO1vsqze7MTWZ+TeWSWdBdtH75IYloQyepzpowQDRb7Nqp3ZH4SFiSworIR89p3cjiPOf67IGV9VWhGlZE+leFZt90nm/78YdcRzKa+zd9tbb3szfRVi3Q2Kq/dfvWzwYYKC3TSNVxMH/nc+tr9iOff3lu4MO1Bm6I2rlX0cjq2NgqZBCYB9LONhpOAns2a2Z9J4lnTiI9QSMPlTiCeLuhNBChIxkNzAYoWSizuYdr4u78NfQNem+e8JK8QH1gC/I65bSklmIKLLmhR2K5sFx4H6GxgXoms7WZAlVh+Evo913JZPt7yXGwPxi0kEyS7LGsF6AWKmXT9Gd5ru2y8fkmj+omM78ldNGc/xaC8SUa6+/WUwFqJGAZsryU01u+jABiRIp5tLy1S20NKHd3tysZ+S60Ei3ICridCnj5LH09EdPAN8ZVGoBAkJFud40mb9ZKRlOBrLMO0bz+eEjDhv0iqsg5K9TnWoWE+6U8jhpNcx/qbvWxpIkn5BQyshmhYxgTAvmgCq5j5IvkQU6JmAd4i9iFjH7aaj7jFIjG+pkGDFdEc0Y7JhedHkU7raPxnfpnlXwhb43pm9+RmSgMkZ8mzWyh0GnuiNRcKNRcLDpcx8QhoTWI9X+PXk1mu0I5cME8Nqp+I+J+iNGVzPz43YZDRmP9iEPVNdQnx4TRluYvIu6HtKishcwKBxbM+hgK7D57Fz2+5cT6PBeEb1sUk8lkMVxSsrrgDcjrp875i4j7Ic2tzIPM+tzVGPGw2u7WyH88RGjlEfkeppFLgvGcX1hdOLmzs3MS/w/+7NWomjCcBZ2tNKrw6jnNR0TcD2k2jN5kZrIBHLO2iR5+MHvrIfoFxPpR7IDvDNQbKTKVgEqtlsJeawd3ud8vhHWiO8F+ZUg8teUjIu6D5D2aRCuZ/V2pbUh/o/0V9JvbWGm30Fc7myTZ5srtW3E/dnSQ/pGVYNzptuOAYfMH0VmL+fAms79str353ivo9mOE9jb/9fE6SRY3G3LGhJKU3c4IurP7oV058EPqHhEfXmJeRsyTzPrg1Fsf37qG/v0O7mSRvH7Xdy/IoEUtNOjE+nxhp2tEfGhJelpnLzLc9i2f+PBXqAEh1m9bYv12cFAzL0lcTEqXywU5zI4zHRFZ1dvveJIx3wd9i/rbZRzrt4xYtBNt7/330bmBzc0rW7gnunfEOiu0iR68yZxv115cI8MrdfTeSMfZzy691bZg3hzJIjR2ndOOhKwdWDsyrDVrItsAMdyN7c5zF1vorP9DR2tBom3jvXZknDOwvbzRfYKfLzkCspavavkgwxGknWseS3nOo/rxyXIdAvT2ZBz7JbixVJf5pj8GWUXv1PPoQAZBrZNFP7l2aL31mUziOnapOpJx1qAWkUsb3Qv/w5FVIl36ip3JwEYyGfflDc8Rvx+DTO2sMB9k8FUXZvRjdaPTdNofjAw+Gtmt4F3JgE1nMkYL25mD6q1PZEN+uHyRkbQGM9p4ceCAdbIvZENhX1w+ych8RSbrPDJwIL31gayS85tk8ktGBmiZyRgjVw7gvA9NVo5xfrl6ICNsKsO20zPbIcmmsr711SMZyd2EmSztWMc33vtMlu7mvw5FRthKzOh+b2yHIIvqPXL1TEZSjglmPKQX531gMvhudK/l7J2MsGXzzm1XfbMdkEwSDsB1IDKuJTDZzvgKTA5Eph6M66BkZLyl6tz+oi8H1zvZZLgHM98fMgIXZJz3vA+2XskquYNzHYaMODjmndnuzrs3skqsJ/fVVzLzBRhHujjvXsjyvbnlvpMRNuZL5SMde97+yQq9u6++k1HnzXy6u4Pz9ktW7QNXP8io8y4zbBtt1mXwR3Ygt+wh/SAjbArD1iYw8UOWPKj7apH+kHHNznth24OtK5nP3rI/6RuZj6xCF7JJv71lf9JHMuK8OwUmHckmE4dxyx7SVzLivNm5bG62DmRxpb9YXN/JWgIT1nm3n9V+aLfsIX0nI86bySowgUm72baRI+A6ErK2WQVPsmrwKLC4IyIjbLkmtpAXmdQnt+whR0RGAxOm5w3Ou4Wsf27ZQ46MjAM4xZVV2HFhDal9dV8tcpRkoLdIm0mkE6Wj5TpiMo4EJtVWrrL/JPaB5ajJmrMKIJX+u2UPOXqy5iGBwlG4ZQ/5IcgIm5lVSPelV+lHfhgyEpiUKkg6KrfsIf8PpJaUrkG8mnwAAAAASUVORK5CYII="/>
        <xdr:cNvSpPr>
          <a:spLocks noChangeAspect="1" noChangeArrowheads="1"/>
        </xdr:cNvSpPr>
      </xdr:nvSpPr>
      <xdr:spPr bwMode="auto">
        <a:xfrm>
          <a:off x="5715000" y="14535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38100</xdr:colOff>
      <xdr:row>30</xdr:row>
      <xdr:rowOff>180975</xdr:rowOff>
    </xdr:from>
    <xdr:to>
      <xdr:col>1</xdr:col>
      <xdr:colOff>543186</xdr:colOff>
      <xdr:row>30</xdr:row>
      <xdr:rowOff>720975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47700" y="23622000"/>
          <a:ext cx="505086" cy="540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57150</xdr:colOff>
      <xdr:row>32</xdr:row>
      <xdr:rowOff>161925</xdr:rowOff>
    </xdr:from>
    <xdr:to>
      <xdr:col>1</xdr:col>
      <xdr:colOff>462150</xdr:colOff>
      <xdr:row>32</xdr:row>
      <xdr:rowOff>701925</xdr:rowOff>
    </xdr:to>
    <xdr:pic>
      <xdr:nvPicPr>
        <xdr:cNvPr id="34" name="Picture 33" descr="http://www.friendsoffulham.com/images/crest-2001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5222200"/>
          <a:ext cx="405000" cy="540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33</xdr:row>
      <xdr:rowOff>133350</xdr:rowOff>
    </xdr:from>
    <xdr:to>
      <xdr:col>1</xdr:col>
      <xdr:colOff>445575</xdr:colOff>
      <xdr:row>33</xdr:row>
      <xdr:rowOff>673350</xdr:rowOff>
    </xdr:to>
    <xdr:pic>
      <xdr:nvPicPr>
        <xdr:cNvPr id="3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6003250"/>
          <a:ext cx="436050" cy="540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19051</xdr:colOff>
      <xdr:row>34</xdr:row>
      <xdr:rowOff>94436</xdr:rowOff>
    </xdr:from>
    <xdr:to>
      <xdr:col>1</xdr:col>
      <xdr:colOff>514350</xdr:colOff>
      <xdr:row>34</xdr:row>
      <xdr:rowOff>711450</xdr:rowOff>
    </xdr:to>
    <xdr:pic>
      <xdr:nvPicPr>
        <xdr:cNvPr id="36" name="Picture 35" descr="https://upload.wikimedia.org/wikipedia/en/thumb/4/43/Ipswich_Town.svg/822px-Ipswich_Town.svg.pn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1" y="26773961"/>
          <a:ext cx="495299" cy="617014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35</xdr:row>
      <xdr:rowOff>161925</xdr:rowOff>
    </xdr:from>
    <xdr:to>
      <xdr:col>1</xdr:col>
      <xdr:colOff>549525</xdr:colOff>
      <xdr:row>35</xdr:row>
      <xdr:rowOff>701925</xdr:rowOff>
    </xdr:to>
    <xdr:pic>
      <xdr:nvPicPr>
        <xdr:cNvPr id="37" name="Picture 36" descr="http://2.bp.blogspot.com/-5MriT31u7ew/VnGOOi6IYbI/AAAAAAAA0MM/GeHmTvwlj4Y/s0/QPR-Crest-Vote%2B%25284%2529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7651075"/>
          <a:ext cx="540000" cy="540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114300</xdr:rowOff>
    </xdr:from>
    <xdr:to>
      <xdr:col>1</xdr:col>
      <xdr:colOff>540000</xdr:colOff>
      <xdr:row>36</xdr:row>
      <xdr:rowOff>654300</xdr:rowOff>
    </xdr:to>
    <xdr:pic>
      <xdr:nvPicPr>
        <xdr:cNvPr id="38" name="Picture 37" descr="http://www.conservapedia.com/images/thumb/3/30/Blackburn-rovers-crest.jpg/300px-Blackburn-rovers-crest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413075"/>
          <a:ext cx="540000" cy="540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38</xdr:row>
      <xdr:rowOff>152400</xdr:rowOff>
    </xdr:from>
    <xdr:to>
      <xdr:col>1</xdr:col>
      <xdr:colOff>511625</xdr:colOff>
      <xdr:row>38</xdr:row>
      <xdr:rowOff>692400</xdr:rowOff>
    </xdr:to>
    <xdr:pic>
      <xdr:nvPicPr>
        <xdr:cNvPr id="3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30070425"/>
          <a:ext cx="464000" cy="540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39</xdr:row>
      <xdr:rowOff>104775</xdr:rowOff>
    </xdr:from>
    <xdr:to>
      <xdr:col>1</xdr:col>
      <xdr:colOff>504825</xdr:colOff>
      <xdr:row>39</xdr:row>
      <xdr:rowOff>619125</xdr:rowOff>
    </xdr:to>
    <xdr:pic>
      <xdr:nvPicPr>
        <xdr:cNvPr id="40" name="Picture 39" descr="http://www.myfootballfacts.com/Nottingham_Forest_logo.gif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0832425"/>
          <a:ext cx="514350" cy="51435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40</xdr:row>
      <xdr:rowOff>16828</xdr:rowOff>
    </xdr:from>
    <xdr:to>
      <xdr:col>1</xdr:col>
      <xdr:colOff>514350</xdr:colOff>
      <xdr:row>40</xdr:row>
      <xdr:rowOff>663825</xdr:rowOff>
    </xdr:to>
    <xdr:pic>
      <xdr:nvPicPr>
        <xdr:cNvPr id="41" name="Picture 40" descr="https://thebeautifulhistory.files.wordpress.com/2011/04/prestonnorthendnow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1554103"/>
          <a:ext cx="495300" cy="646997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85724</xdr:colOff>
      <xdr:row>42</xdr:row>
      <xdr:rowOff>17983</xdr:rowOff>
    </xdr:from>
    <xdr:to>
      <xdr:col>1</xdr:col>
      <xdr:colOff>514349</xdr:colOff>
      <xdr:row>42</xdr:row>
      <xdr:rowOff>692400</xdr:rowOff>
    </xdr:to>
    <xdr:pic>
      <xdr:nvPicPr>
        <xdr:cNvPr id="42" name="Picture 41" descr="http://www.bcfc.com.p.preprod.performgroup.com/javaImages/a6/d0/0,,10412~7721126,00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4" y="33174508"/>
          <a:ext cx="428625" cy="674417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606674</xdr:colOff>
      <xdr:row>45</xdr:row>
      <xdr:rowOff>171450</xdr:rowOff>
    </xdr:from>
    <xdr:to>
      <xdr:col>1</xdr:col>
      <xdr:colOff>520949</xdr:colOff>
      <xdr:row>45</xdr:row>
      <xdr:rowOff>695325</xdr:rowOff>
    </xdr:to>
    <xdr:pic>
      <xdr:nvPicPr>
        <xdr:cNvPr id="43" name="Picture 42" descr="http://www.myfootballfacts.com/Rotherham_United_logo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674" y="35756850"/>
          <a:ext cx="523875" cy="523875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44</xdr:row>
      <xdr:rowOff>92220</xdr:rowOff>
    </xdr:from>
    <xdr:to>
      <xdr:col>1</xdr:col>
      <xdr:colOff>533400</xdr:colOff>
      <xdr:row>44</xdr:row>
      <xdr:rowOff>682875</xdr:rowOff>
    </xdr:to>
    <xdr:pic>
      <xdr:nvPicPr>
        <xdr:cNvPr id="44" name="Picture 43" descr="http://www.oldfootballshirts.com/img/team_logos/team-logo-96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34867995"/>
          <a:ext cx="504825" cy="590655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19049</xdr:colOff>
      <xdr:row>43</xdr:row>
      <xdr:rowOff>133350</xdr:rowOff>
    </xdr:from>
    <xdr:to>
      <xdr:col>1</xdr:col>
      <xdr:colOff>590550</xdr:colOff>
      <xdr:row>43</xdr:row>
      <xdr:rowOff>624260</xdr:rowOff>
    </xdr:to>
    <xdr:pic>
      <xdr:nvPicPr>
        <xdr:cNvPr id="45" name="Picture 44" descr="http://www.barnsleyfc.co.uk/cms_images/academy-badge-4x376-944067_478x359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49" y="34099500"/>
          <a:ext cx="571501" cy="49091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47624</xdr:colOff>
      <xdr:row>48</xdr:row>
      <xdr:rowOff>43204</xdr:rowOff>
    </xdr:from>
    <xdr:to>
      <xdr:col>1</xdr:col>
      <xdr:colOff>485775</xdr:colOff>
      <xdr:row>48</xdr:row>
      <xdr:rowOff>730500</xdr:rowOff>
    </xdr:to>
    <xdr:pic>
      <xdr:nvPicPr>
        <xdr:cNvPr id="46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4" y="38057479"/>
          <a:ext cx="438151" cy="687296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46</xdr:row>
      <xdr:rowOff>104775</xdr:rowOff>
    </xdr:from>
    <xdr:to>
      <xdr:col>1</xdr:col>
      <xdr:colOff>549525</xdr:colOff>
      <xdr:row>46</xdr:row>
      <xdr:rowOff>644775</xdr:rowOff>
    </xdr:to>
    <xdr:pic>
      <xdr:nvPicPr>
        <xdr:cNvPr id="47" name="Picture 46" descr="http://www.myfootballfacts.com/Sheffield_United_logo.gif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6499800"/>
          <a:ext cx="540000" cy="540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9526</xdr:colOff>
      <xdr:row>47</xdr:row>
      <xdr:rowOff>133350</xdr:rowOff>
    </xdr:from>
    <xdr:to>
      <xdr:col>1</xdr:col>
      <xdr:colOff>542926</xdr:colOff>
      <xdr:row>47</xdr:row>
      <xdr:rowOff>629088</xdr:rowOff>
    </xdr:to>
    <xdr:pic>
      <xdr:nvPicPr>
        <xdr:cNvPr id="48" name="Picture 47" descr="http://pictures.footymad.net/upload/50/868149-1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6" y="37338000"/>
          <a:ext cx="533400" cy="495738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41</xdr:row>
      <xdr:rowOff>123825</xdr:rowOff>
    </xdr:from>
    <xdr:to>
      <xdr:col>1</xdr:col>
      <xdr:colOff>561461</xdr:colOff>
      <xdr:row>41</xdr:row>
      <xdr:rowOff>663825</xdr:rowOff>
    </xdr:to>
    <xdr:pic>
      <xdr:nvPicPr>
        <xdr:cNvPr id="49" name="Picture 48" descr="http://www.radiokerry.ie/wp-content/uploads/2013/05/reading-fc-crest.jpe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2470725"/>
          <a:ext cx="542411" cy="540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37</xdr:row>
      <xdr:rowOff>137051</xdr:rowOff>
    </xdr:from>
    <xdr:to>
      <xdr:col>1</xdr:col>
      <xdr:colOff>523875</xdr:colOff>
      <xdr:row>37</xdr:row>
      <xdr:rowOff>740025</xdr:rowOff>
    </xdr:to>
    <xdr:pic>
      <xdr:nvPicPr>
        <xdr:cNvPr id="50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29245451"/>
          <a:ext cx="533400" cy="602974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49</xdr:row>
      <xdr:rowOff>142875</xdr:rowOff>
    </xdr:from>
    <xdr:to>
      <xdr:col>1</xdr:col>
      <xdr:colOff>530475</xdr:colOff>
      <xdr:row>49</xdr:row>
      <xdr:rowOff>682875</xdr:rowOff>
    </xdr:to>
    <xdr:pic>
      <xdr:nvPicPr>
        <xdr:cNvPr id="51" name="Picture 50" descr="https://s-media-cache-ak0.pinimg.com/236x/80/fc/5d/80fc5da313f56bc7ed08508787762fb4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8966775"/>
          <a:ext cx="540000" cy="540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50431</xdr:rowOff>
    </xdr:from>
    <xdr:to>
      <xdr:col>1</xdr:col>
      <xdr:colOff>495300</xdr:colOff>
      <xdr:row>50</xdr:row>
      <xdr:rowOff>730500</xdr:rowOff>
    </xdr:to>
    <xdr:pic>
      <xdr:nvPicPr>
        <xdr:cNvPr id="52" name="Picture 51" descr="https://s-media-cache-ak0.pinimg.com/236x/40/71/8a/40718ab1db83faec64cae59e3c12bc02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9683956"/>
          <a:ext cx="476250" cy="680069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51</xdr:row>
      <xdr:rowOff>95250</xdr:rowOff>
    </xdr:from>
    <xdr:to>
      <xdr:col>1</xdr:col>
      <xdr:colOff>528906</xdr:colOff>
      <xdr:row>51</xdr:row>
      <xdr:rowOff>639037</xdr:rowOff>
    </xdr:to>
    <xdr:pic>
      <xdr:nvPicPr>
        <xdr:cNvPr id="53" name="Picture 52" descr="http://www.mkdons.com/cms_images/common/milton-keynes-92-46079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538400"/>
          <a:ext cx="528906" cy="543787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85725</xdr:rowOff>
    </xdr:from>
    <xdr:to>
      <xdr:col>1</xdr:col>
      <xdr:colOff>549525</xdr:colOff>
      <xdr:row>52</xdr:row>
      <xdr:rowOff>625725</xdr:rowOff>
    </xdr:to>
    <xdr:pic>
      <xdr:nvPicPr>
        <xdr:cNvPr id="54" name="Picture 53" descr="https://s-media-cache-ak0.pinimg.com/236x/49/68/bb/4968bba4794c3cafbc8f8122dd1be5ce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1338500"/>
          <a:ext cx="540000" cy="540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53</xdr:row>
      <xdr:rowOff>104775</xdr:rowOff>
    </xdr:from>
    <xdr:to>
      <xdr:col>1</xdr:col>
      <xdr:colOff>547189</xdr:colOff>
      <xdr:row>53</xdr:row>
      <xdr:rowOff>644775</xdr:rowOff>
    </xdr:to>
    <xdr:pic>
      <xdr:nvPicPr>
        <xdr:cNvPr id="55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42167175"/>
          <a:ext cx="518614" cy="540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304800</xdr:colOff>
      <xdr:row>53</xdr:row>
      <xdr:rowOff>304800</xdr:rowOff>
    </xdr:to>
    <xdr:sp macro="" textlink="">
      <xdr:nvSpPr>
        <xdr:cNvPr id="56" name="AutoShape 60" descr="data:image/png;base64,iVBORw0KGgoAAAANSUhEUgAAAPAAAADSCAMAAABD772dAAAA/FBMVEX///+oMkkArN0AqdwAr+GnL0cAp9sAq92mKkMAseOlJkCkIT2sLEIAptulKEKrLkWiFTajHDqHTWlXd51QgquDU3L05ej9+vtqbI6jNEyuJjvt1to6msf58/RGi7XYqrKYTGeWPVcYncutPlOfACzjwsjHhI+yTmHLjZj37O67aXevSlzu2d2+cX7DdoTozNHet77SmqS+5/Xx+/3h9fu2WmqgO1PVpKzKiZVHveTY8fmH0uy2WGnbsbiX2O5nyOiu4fKwIjc5ueJhxOe55PSFYoJ3aYuQSGN5X3+WQlyP1e5waIp9VXNdcpefACdMiLGbABuZAAu0HDHh3+aNcE9+AAAgAElEQVR4nNV9aUPiytYuGYoMFTI4gCKBlsg8C4goqK3uVrt1e865//+/3FVVCYQMgArY7/rQ0gokT9Y8VFUi8ZdTulfhnGrtu29jZzSVVcRxqtP57hvZEU0xwOU4JMuF776VnVCaA7xI4zjDMC8z3303O6C6TvAeCUr+VMONk+++na1Th+BFeUURReFQk/Xed9/QtqkNgLUjRfqTF0X+VUO4lf7Et9SmzY3f2XaoJgODj4vin5/yGy/yvzROd0Yf1eR0tfHvZx7Td9BIBQb/UYoyQtorz/NvWYRw5UMOqlu3VNmxt3WHm6ST3gSDQ8rmlP0s+fku8mL+WONkc7gu5GYVW6rOyfX/A/bdbuuqTDzwT175xwC39AQc5sXioWZwsj7srIZgl4YI69akyql/qa2zO6VO2g0hMy3L4Cj9VPgneKkdKBQx//5EIKuTXnOpnILmWjrmWp1MzcLdXdz+RynTc0zLMhvtLmFezzT2DBew9MMA05UTCWBeUqSDF0NDsmoB5rjvKrWwqmKnR4xVybL+Rv990vBiSAv17LSqveU1H2Djh8R7JCr5X8dZgtls9CKwpHucpWKzXnK/2fwbRbqEZc7QNM0gkSSYVflUyR3TJ5AtiiDSxj8KPycRMD9fZA2EgI2XHb9sg+aCnbIao3l61datv8UPzyxPB4Pjefm1f/R6TPmKtH3KWI4q77PGZQ9EfoEg9Mq/XmgEs+60Sy68dK+h6hi1Sn6bVtP/DjNtj1r1dq9JbqXpION4X1BERSy+EsSIy4niPxSw8SrmNUMuBgBTzMWDPcBM1MBpTTOZUhvMsqu5fhph/BekWiUHy7KuWsNSwq7I6DivuCj+AGJ0UeTF9yxVYq0o5l/2JCkEmKpz8eAVVAERzBWLfl0EMx2Z+/YCQs9EhpYFpZXNylCHsGKmo+Ih8OxC4PkiU2Jjj1f4CAbPMEv5Py9Z+AySuRBzGXV0tbVjfAHKVDEyDvff349+AHcQh158CHJZBlh8ZnZae1Pi0HqyzRfBsKF67PUusVXaIbwwtbBxkeMh6VOEfcALAbOfgxeIAc4xmUbG/grEPC/8gKfmxOYItYbe+MZ4OlNXQUkVppVKHmBp+z7A0p5BAfOiG3sgjeRKy0h5J8Kgx8tt18Lf54xrQ9WLFOnNQtanLXgdChjk1GMxOOPD4jImi6664/iQqi7LUUHKLijt6BA4Ld5tBOBirsgrb5qL2ND+FJV4w/XCREFux1/VlFUMEXhp5zHISUOmSa5PHiE2DgI+Lr6gJ3jPq4cYacfPOQkwR7inuSRY8Zn+tEKeiNnYdbm3iUjSp/nNkHIYBfhU+6HwpJLFzSAbP/7kigBaDIF+clOrZVHzSQUh/XLXpqvE0SR3EfArBSyKi4ANAAyIX7PIgwyCnb04PHqHoEQU/U9IdONuDsXb4q4jq9zOq/kllhJRwKLiKiXlMOQKxx6bfYCJAb6YMZn6KC2bzZ4e/tr3c1jZd98T525rLVO2yrsFC9SVXW4BYDGPuLzoA/wzux8FGJj87Efswv7pd2Sg2P+w9+jRZqvrqLix+9Cjq3rSSQEbaAFwVosGDGY8GwTMGU+LeiwWL1g63YgImmttXcY7116wk+ZMGz8EmI8ArIXSRTfVwGE+lhxV/Qb2JgqW734/BvgCBfCiYz5Iyh4Vaj2oqHbZlM3yN8SVUx/eTwBGxgKDI/IJ9liQs3jZrq5+g3FO+OzV5wCjiz1a/vEYnAtHXcoBs1v+UKrWxjL+DvbO/JEfsPwBwMYPIfd6obmgjR9RUaZEcw3Vp63dxvdoL0Q5i3hdDruFqjUBS0rx/e31hXyRdhSVSoi0zolH3kVtwt72t5Q6mlzA6jAOfwiw9LpXVBSFaqoWIdG8WzGQvRyxhFTMfU/abzfkoFcBwPvaxwA/Z18kUcyR+shpMQovOGMNeVYr3cKyVf2mpL+qcp8ArAUBG9prkcaQxmFMokhSa84kl+wS3/ttczB60I1SwAfLAe8FAJMAM/tLIYYpWoUJi3PwVzOdqJUtWf4W40zJtoJ4XaOlvS8BnMvnxTlg9CIdZVH2QCLWIPseVwogzwOXILTC3znmVMMxgJe6JWWeABZBb+Hh/HN6JNKsSItWYcLiPBEmLJvV74P7ScA+O0wLGugiB48gT0qc6FSIA8zzpNP4wSGBzVOcSMcDXihjsmTX4A5/7VH3ZuxF1Xnc9z4bnPwNidEiBb3wGoCNJ59dYgUcSP1ZnKX9iq/ZKm8aqnx756wSdMORgP/3Px9gLjtLD5SjQP6/rBMhvmvy8NsBl/WVgPcVqVh0VZPFxNk3kdGRERCQeCNNOfwXAC6ErFYI8C9/JRK5TbSDXC53sKcFFSIbHVgywH809P1DSp3ISCuvGTPA6MI30ZB3CxyGxh1zWSP4WS5bjMVLHDHivh1w071TWZfRrGop5l5fcx5gn8rOi8xkzJK9Xcd+K/BzSdeleIq+G3B6WrfIbcsYt8utYQN5dmdept1jY0n0f6L4HKpgqeVC3ZpBRqdLbFYe3PA3As40RxVE5stkLLem9D4udaaf/m4hyfgQei7yiiLln0I1WWqFTtoW1nWZfjYeMMkevs0t2SfVIcIyJGwYDUde06dFOeWPpJQD5ma14x+Hez9QSGcRx7p+zV65XIZPG8/xgKVjuNy3WOlMp1qxCG+Rrju9ZqJ/83D7cAe/r7hKPBtDEiWvJokMoJCJWiy8msHm+aJEk5hsSQtxW2SXyrKl0okrS652Ev27h1QqNb7rw588VdT+UJ0VFSkswwv8PVsYwDkjyWEsYOXUWN5Q2walu0OMSQaMdNMBtIPHcSqVfLjps2dheki0p3xSEYv7x2Gmyqqquw8mWGI1A9MCiww+IPZul9McYKSGHHUhSLca5U5mcP7Ap/iHu773js48kTDki9PT42AYRfC2etXLoY5V8EblQMPXQeGmw4wE0hdHaFdo7WZvKBMjxSFZddqdWv/xViFoB4lE/6rPMHf9QRdCnqNdwOtk6LcVqpeFUH8bABtxkaVI5wXUHc2gdaoNaqSAt+CCOnbi/JZPJcePgDZxNxZSqTv6tkCUiXQnmFjI3LJRDACM8tGAWZOYPa4tExgpnRopIsnyJejQ+a3kWil4CWjvf7tCXTL94HS1Sddx+H+1FC8AJlOJ0RymEZq+9dw/3a0jVWdozcYl2GTgbdKFePVbEVLCw+P87T2QA1q2ALlX2yCyNW6OGMlma3nhfAhKEA1Y+UPL8Nut7WTShaFD1RY8EAYrZfevbu+FlHJ7BXD7d2M+KcDrhc80q/UGwOUawyrrAjWHmDwDJOsWV1/Fn7ocA5gNtqDKFsPKDBgp1UOrO5edWuLq+j6ZkpjiXt0qSUG4vxmEP1lrAs05CUFKvdGo1Mvd1attyjo6LkbhZb1Da4sCXaiYrKEvY5PrdYj43qeSKf43YWj/5h7Qpsbnm75qT40GLNHusLq9KY4uou0xJGNrOALRvLoGm5yUbgnCPoQaAJf/HcHcr9IURwJWaIolO6u/4HPUrKss4+PqxFWCJEuCIIxJNAVKLAqSJIznwcbGqH+eKEVymE3sIXlLAl2rsmErfTKlaMdSUkryD+eAcHAzlgRe4B9ArvuxiAe3v+8+cd2r+7tEE0UAJtUiYqG3FESXHFd3IQ0DgEmBlwTlhmju4wNAB8DXIMvnD5ISq8HjlHAV97dYukne9xMZLgxYLNJ4TZ5sJeQ4GbqzOAjZd/fJJC9JqXviZ8+veYI2dX9HbJYCccdj7JdcJaX7D1736j71QESmIgcBiwIbLTW3MTZaa6teKKiXbpISBOwS8bODm3sBNDfJk/9cQZjFX4dZeH09Y/l1Urj70IVvBOkmQZr6moYCgJmB5qwtxND21JnVH9V2nzQ8pNsB2JIHwlxJINEVmGhg+U2U/j6mktfuy4Ei8R8waoNx6p48wJMGfv3zvNhZYhEWKNgGAAaoM5xPaiAufZ2Ey90kBhBsSBJwmtjlPvhiaXweg2Us8B7fb5Iz8Kvphk/ekq8caRc5RVks8IjvtG4N9/NlfAGy25YvscG9ATBYuicBBvxMJh+oLCdTqdt4c3SeFG7dl31wZGu66cFDSiLmwB7+71AIRZUSSzA3LtCZHl7IanDtlkiWRP+hIty/u0+FZDnA6gdB8tT4HCRhrSvfpZi1KpnqQbh6J7IJcnXTdaxSRV3I1PXqwO2NSIL0cM4iLfpigfoBTFf8HOWtkIw34zMaPCSZtSpnXyLWLrHFHdymuyvpuW32GNy8FhhcmgyRQo4SYZev3LR/RoDSeygDsOQrr3ynuNaqYj2HxZms3qEeabNlrEwPBbt/qJGgPWkIOPokUUgl7yMjyevkw+IvgMUzB3yzMvbo34LSk+8tWHJkIctdBKJefhWjn7oODtWdcOERGCzdn7sFjZAsuzQWgnp6nQwyPZ7OFWatavV/XyJX8YhFLmqe9EvUHFrhMhvimg9gmhViqJIp5XecRx3cz6yyR+C879dzwMDe5Ji8tYuyf6ToIsehQUO+za1HqlVRqHlPLlFJEAZfX4uppVnRFZ+88V7fuRJ8Iwjsd1eRwcmMzhXIL+GnfWlexJQp2WzlJnOGrqOG2Qskl++S1B3xS5xuggK+817fpnjqXUD5FeqAz2nUHUP9aylJFAYk7Ode7MpSVrXb2GLoZt2MhAvPdPqbpEh8VPnGT34OX6cg9CQv7gQ3xkpC0kyf11Xoa65AUx5YbJU9EmPwKrTPgNQNhVi1hcBqkdT0GEKr1V7UDzhx9SAkiYwm7qUkYzEE4GDuHu9TQZN3nRL4O3IPw7PTXNBazcfVWBVrM1tWZAohV+RTYef/KdfrxIUDxW+0+vfMZp8L7m/71xCBAwUAA3uTY/L1Xe5nyPmKRa8Mz5IGOX7N8EfInyZEqPDQDsAd/L6bK/O80tEfC/609zbJDPRYSrrvvnqgKeWC9bqBp0Dsvn2J0T7PB/E+uRaM9RmWLBn+AJGFAvFwfSPYcxqnUh6G6/H9TNohsPKB8QD7cojE+dgXoA1IIigItFKSrmRfckpg4k7MXXjpv0KD6E1sZpAZ4XhpZoDDxdB5kDxOCYKQcoPG85RPifvjlPse0GZaEVoMLa8e+4k7Xkix2Mr836+g81X4N037R/S5JH0DAl2KCKwCpEa0M2YR1EAZ3ytefAVJoC/MGNy5nB9A8kySen/cOfh9Dr9KutaqbnJs1weFbJYm0q1K+INTDWWZj5JE0vpGX9+7Id2K9rwLpEeErvMIqt/3lStvhLkn9tGtIN3yguADfPebsBc8F7EOJSfrOd+30+eDXK5YzOX/nGrGbNyBtb7Nr1pou8etkGZKKMrV3ySFm/Bv+16YsUgDidRIxjPtvbq9I6GkJF0Ta1W1tCPmfaRnzTCy6Pj0lMuSwobhbQZRPEUbsNDdxkppZiRH1QeVSGjwHB7Cv01cCwI/8+P9awgy7hTPWk1Md9Wp6JbnZn1z48Llu0jmTRH6mkDHB1YhoulYX1EWjM6jEMoUCI2FqOJVX7meyf2jyNibZLGVld1jzlcsviyOu2inRb9LwtOvwK1d6ktd0aJMU+93l0otQBkLUkRkPVCkZMSDmMG9GkNKBJmCxBONqLVMz/kG8CIjO4tCaF3nSwKd6Tqh+c+lLKYJyr3E+xH66zf+XyuScBsXl/V/39+QTEFKUoUuNbKnXvdXfD4mK+8YGdrxYX7mjenCBv0LSeFJPSLpXcpimZgtfwBByFe/WUBMWzGRueD5PVjlq3tBEqiEV1XNV5eEKPLt9fSY0MXhfm4eRCuk0/CF8TO7HJ8mxBGLcAIsHvDRDZTBPSRG/O3NXeBxDG5TN8R+QSxJDBhYK+1tIdYQSRG6WCwKim+Ji5slmZ9ncD28BmM1ixFh8ZW0iPC34AZW/SsgnxjfkWGAZJIV5GbvTgF7z4G9zFoVcDacGkWRwILoT+NN1Cof0l9GLCu7FYQFrnmuqU/v7H7+t/7jwz0PiJUZ4vN78nB+g6+VmLXCWmRdMkTUJYUXgn+E0nUsU9MgyyqhdfRZnpBK8FVAiO88rf6dSpKOhJ+h/QFhu6vKg1sBuA2ZAsRW5LF0HHwcO1G4iDdHC3dfyxoypXbFkSuVervaA5oEq9DxLA4WIe8l5pr6j4/n4Frj6nU3PPFoN8Bd2jTK9CzjRyg1igHMtm7BG232N9dQa5mOYZPQ0Q/qXPK5ptvImINIcwrYOqA9OGKtmhVMFl+FKKpU6Q5Xc3jDvbPeasRsJTaEjgugHoTUvPQD/B4kBoGi9eA2mQK5v5GI86XWigpUcPWVyP95Chejvb0fOWuzeBf3oIgmt58TCKGv/HXnRwg5IEZeiL9Amgl7HwRgLylx1drebjVHc45KolLc04zT/OKOO4qw7y5y22jtnVFvpelmY6t3gRD6OunL+cekb+wPOK/GSaK1kOfzAvVRncbsOtoT3VSIpL5S8eiY7gv/muPJRnIiSYf53NGLt4YJTTYOONEOrwkNsFin77uXFlgIHmmu1ecpnmX07t9uk8nkI0sEmfPt+WMeI7v3ls8Vc+9He4aLzMiePu+/53L5g6Pnl6w2myWPqDJ9mTL1VbkxK/mfS4sNpLukmyyQqvVDylehA2EQHlz20seQrgQeKt1JKesDRtZ+0N9p2sIk+TYAJ9LOCofsjhk8BEJohfrfwUOKDC/N/3JFynMkEQTlZWXYAvfhkHargBOlVYaLtSlJluR3TY+E5Y+KkPIbs/4tLyQfSCiZBJtEm0bttSKcXQJOXK4yXKz0AXbqzv+xsSTdkgjZ/xCUJE14r8mgEy1s+KzVZwBXtgI4E17pHLguTcKDLdArCUIof4ULbDOVYkgEeZ5pde/jGZqftrWSo7PKbul01iA4g0Q6u75OxDVpqBD2Apcl/i4RYa0+THhLKxvKK+TOHdgFO+UqbJ8AHfinN+5INgw+F4wW71Yqu5+3VjPAWxqcXWmp8WL0MRjTn3NzBSEVaZ2TRJAIOils1MpRxVGyfXgEGRHrmubX3QKtCjGRTANMtwX6yKcWC3Y3kCMmFZIIgnEWeGatosTZ2Pt1FEF/Xl+fonvym+kaRtBwhfSxqXuaJfVvUzxrAbsEvglgkkSQaK/AYquzSADGqxJN4e3hGFnb2jbqxIy8ng8x1aZbQfh9LzCT5NJgTNoLJFMg2svKsM1hnLXSIpdficXTiPWm9LJbW1JZX8FitqnCgFhiYTxX3v4NT8YiaKYAzjdJU4WpE2v2oxJiUpuOwQv50rZY3IxYHrj4rGliTCbzfOJMinM8DSUfqDjTwkZ5WTU4Yg1lPH+B8Ean0fy0yjUhnYbUSd/EP8mHIMRwMwU3VThZHlsZp2G8F/F44UFv60CSla6JxXnzIWkqzaC15z7gYK2WjxWE1wUv5S9HHMS2TlGqrgqL5vvuUeREmoGEu7v7mbVKT1aGzoHNOZfor/eBbS0kTa8Kqf3Df4NbYVZ9JK9YGbYbWjUbQQt9h1X8JYS3tRAtvKddgFiVmtANXf0wgyylmLVaq/HsX6Aj8qv4S8jcUrxlrwz1sdvaun4Yj8cQLkgpoGQyRcuwJ9yamaD2PN/6YflWCC4hdUsh9UoWR40se42G3ppzBUQ13F6pWFwLL0letuON06tZFBfNp+sfyATd/RvXxgv56RZW7xBaFW4RxOVer1foEjppNpt2hlIXYqsPVHLo/ktrybP3pdZo9d1/glZWAji6+4aKKVlApmlix9Et2cLO+u1241QBvD/W4O9sS6YvNIqX0aqkKZIQQlalBBnwqtBlTtq+spY8a/k9911bCqqnn+iak/0WpzQ2WN3GmH3kYj391Y5mcr+dk4U+wCQ/XNc9d9c3XMbS+Hn+tsN5ZKJuRY3DG/mtgKvq81NG1+cwt6aJgzhUybmbkiN1Gwtpm6sKAYv3gzn/oaqVz5fc4+hnERC7h3zIjS0E1ZkP3DTA7flvofTlImWYsuDAlAO357aV3HhtsURq8Ez3dTKHjxLdzVP09viMON3hy7Sy0+SSiqqBPHX01ap7JOBfNO52TyzZzFKARbLXUmLVDO6AlWh+xqOtBsz2mJPcAGQTs/FBWoNPulUNRQErCyZfAiwK7o5rePO+aSWHdT3E3XX66l8CPD9qiZ5PSnY2mpQ346VWibSM2lEXqn+lK7oUsLd+6Z25bnmSabZVVUayqm+kLrDcaMm4HhnEryp5fh7wbGN873Apve4tYNjMDgjtJb5FNqPhJspbMVgU8KyMLYlv7oGQM2OxiRXjS2xtHFz7hMkzGeKUdZ3kjqquw2t5VW1/Dcr61pyKr4F8YxOAW3EMltXIbc5qpXYDkMk6trjGsF6uXlZHhQL8W261hhOHwybWvwAccf7JTClQ8dtAqWsa45QQjjqw3Z62OAtYKjvDy+lJuhbYgyFjp5vNk8JlveFw7p5rHyXjcKGGnV/4DsR92U7HNJhky4kQnpMqslRsWfXCyarcvHZSGtU508Lhwz6WU3B2/snP4q/vP2xHcoGVM0JwJybG5qT3AanKdKblhkm2Q1wfcGBDnje/Fn95qCkTVeCRvXLGAjVb2MLDmHOPl17DLvVAD9YErb0GduTJ+Xfh/uoiarsVVmCkzsoZ/rvuyaZTbX5225RMrVMdOmuId2gzTzHn4/BXq1wReJHKjSJQNStmpRu+2MlllYbY8LNHPtVZyv90qezIKzqNWnBPbXdhAKOYwx7XpUyoko6wPIqyCt1/235/DKa6USErb7umipr0J6bPvn6GV9zSSWFoLmG0cZHkA4DffSL9xa3Tgn1OhLlCpBGsLqYOXQwOhzYGupj5CfhJz50El852g7pslGO1LdMtO2bM8sCIeZC9uZX+4uaW5cB2wdiJOZertijLI0z2vLRiALOE/RJjsjK3VEpHfqV9cjmMctPGcxCvcjTHi/QvafBoMaJUnVUGOGNT9pdUYtaao3o0YLYB1qUut+Dd1TM0LE8jQdvN3oQLNuOMH4tbmYj8m++0j69NQjQX+Kta5RVPLzMamuSJZDjEnKEdCRg1EO7OAVskAjWdVrTrbhYmeFGhtT3fki5RKf7jU2Dra9sP+/ukKg6XMwJ0ImOdIy8K2DePEAas9ybItD3AnTZd24qsHtmqOuoadrfMmb7xau2pSPcGUBRFeH/V5i6JfsdXaJYyIB1frtSNDlZVnV5xKPvWypFTLdMLgNVR1wLn4QIGqkIm65zBR9Nn3CTyOpmT3lC3PIU2jv+87b/v7/96OvavF9C/fM6hB1jnIssZi1RzcKtZowgc5OsXdzAnE381UmeAe4m6bHWqM8A9FU3SzQ45zJ3Zs04nDDuT7rYnCKQb0aUQWlZbWAmBdNT+cuLPGiyyugZcYnQb3kvLa/gQPGAI6P/aMtvvGgBXE01drrdlP2D6ygNcPeMildFuTssVclhNwJCBBHLtDTROSVaom8O1vintyMN0adQjrAGbRVcW1Wj1FLQPVwstldOpIaOAyUx8BfkBUyvtAe6pcvy2UbXOtF0xTdNiBK9Mpxyp/B+mtCqb6z64ExW8NCRKxOGAKsitZnOK6ERCwUIk74VskgoKA5xoAJciAdcSC4DTzWgomXSz1Ol0Sp10enMdYruyHncJkblbUC+6CpOcXwF4VHcD1ZFjYWypE+Z36pj6jhMUCZjjLiHYngHuVsCcrdw6fnPUXD+VTjuW7DiIKeMlWGYEsZZrq2vNabfrZVGl8pAqOPi8SMC65bQmiAEG/0YWNlvfdy7nEgIJq53orj+acljV60u9hF3BVj0CsKxiFeSf/In04ZGqqjIe/o2IgU4s0xO/2mrNqpXcJ+LX4UazMxoiBhhUAzmlWmeiqlRw0hHeaoHSpd42uuMxF7PJfsifGpzqmWZlwUqDiyaAC9jthLZ0auhGJue0CjGQSCYNZnN3gOuVOocbId/v1Sxr3XiptNPd0YIfdo1WyeJobJ6oNRB5QVRax8g9J7uWpuR9bcXSZQjGdga4SYxUJXS5tHeaSOlf1+CXqqV0JsYYpv/V/YA7KmcycD2VrHIAjjuOilyNbp8RF4w9R9JAyGl3P2Bmv0jtM8uc58ojz16lzzzA3ghZ7z9nJppE5/6ZaZ3zAQaj5R7O0bRI8bWA9UsboiHWHIU4EGEVUi0mVQ1Z3ukJ6TMLRKnnjfaGAdud6QRShaXj3VVTpQa8it0KFZhvyK8AcJke2EJXxJV1VO9WkbeFGwC206WdnzycYTLVw+4WqmHAQG0nnWHCb7fK3WY6hL1ZHVLAhMX0OZbwHHBbZpselHW9Sv7nhjcNxFUcvLXTPOKo9y8Va5BJTKOFGMCe8NUa+Mx0huE0NsPeUYKwtGAnakOZAUaVUc/b9CAMWFatRuibtkztMwYY93RrWIvnsPvKrlgdyHTjNzHoWQg32o5MF0iB0ZIxJCGmq8OoPgJ2u7EOMVrl0u68Uodlo2UXsNk54TAYoJWAz8gPl+GZQjh0nxK7BAHXWYe6pYqD5CqzFsRokZjM/WLQ4Z0e8ViWFwGXyDJhuVNbC7D3Px07oVApXeZMbNK2XQHLl1XVKy4AYBmSxKFr7yH9ap4U6jtjcZkLAoZ02OJG5iqRLrhlEvI/zmmYOHSMWK1T6NBvJUar5laKCGC5bNdmHwYdbqhY/07AZD2Lrq4AjMyzmdGyuWHtpIxjx8xGJuRfZd0dNWRGa0YAmBQ+vhUwPRRupdGqTs7cTQxsWjFo4rjzVtO9SpuEnyx+DAB2LJPbpdGKBpzomsHQMhGhw+5/GeBE6WzpFo6XkGrQS5mmf6p0VNptCukBthYBJzquuKanc9VscTFGiwFOTJZvW1GbtknA2ZlOt7PgYT1yAQ9ZyNhzZmWZiOc+bXvgowGX0aqC619QD2CAaxaLAuzaej4RdHh6MnurB3gUPs8vs621pJ+mS1rrqP/7sYKbXTHPzsyKOxrqAe6FAdv//dDcyA6oC7FBwTE/PJxe6/bqshsBe4Bb4TQXrh4AAASoSURBVEmrjCmfmfrOc6ElVHMweNRPTfFmbM9Ks87SCRc+Xifzby/dG0YXkJq9dru307CSXbbcnoYULZOx7dpJBwwqUAfoxLbtuHpHwpZxo1XtNaxwFz/z7yhGkZsty8T4P9+v47XOdFSuVziVVmJcsixT5SrD9uWoGzG2lulA3AwUUZSlgKOohM12qdNZUjHbPpFJswrt+WSz2Z/Hp3tAz+Sfiwu2/ZlGlyiaZqM9KgWLUHanG2WcMmdOL2LKEQK4yvfytnbSGzqyhbXs8dPhr/18zl0iz3r2klTMve8f/bN3isi2bzJkt8iZXJZW33PG5Ewr3FLMbPUE3pVEZmgxVjX5dO8oXxQktoU/z1bJu0vlSeNelIrF/P7z0ylHWryybjnD6or2X+asmq6GjVbhbIeHwgepWXYsWdbQy1GOjCQER4uCs1UAvJg7+PPEyQw01y4swcx0OCgJmfrOa1gzmlZMHRnZ46OcCzbuGJ0gaiG//0q3UJaxORnFCTe4pYjf2mjT5+GtSfYUY5lD2ad33kWrSLmY49zDqBUlRzZVklVZVrEziszw/i7A7MQE7eKdZ6cDKsn31wvjaJ39sQlg6YjMbVjlHj1OHHPDQpjP9n8iAXO+KqW9K9dk02MCkfac9Fh68AJqmV2Pw5JYPNRIV7RKRjiqE0Rm+LhWMLnNtKkfDjrvltutzEAGXfrvbgxYmm1Brr3N9q1//klOUpGFpUA99opvZB9apHpjP82RA3yWLaca4Y7ts8Cau9IZqe7Z3fp/yT7ZO+Fwk23pl50vJPpFJ+PQyzo7ZCu5J7IKWHf86Jqjioll1XTCJmwaVPCqaWIEsdzOdNmeULzodL4FD1tjYuxJKxErxWeDCINVDzqk9IjoM5aHEQPYi1RqVyr1KGnYErnr+30bYkvsfE3jn1V4ReHtgoyF6ijKHmWavYmMdatR7qyQVNteDDnXrD18ktw9TegCZhcHWylmvK6Ay79TaUYxq/gSZN6w2tBVFVc+MseQGW230DVEIQ7zbz8NRER6GVzl4ClLpRktN62dsmWp6pKIJEDTbecS7ppEhOanUkhK8RVyg+N4wIp08ELgylZljfHmUtvCKrZiIhI/2SN56zWRkjtSbfjP4YDk4P3XSzGOucU3cjwWwJ1011O32qiuYxmjSnXZGE+zqk+2X7fNeCuEjeMjQfQPbkcxWBJFIf/MTBVY4PX9ZibdG3JYVa1GqxBc2kf/XivUMYpcfLJpSnu7GSLt9KgoivE5A/lT7uiFnAYGMXP7w56kOa3T/Y2sSnm0UAuwO706PtM/sT7sU2S3TNmDnL143s+Rs+zY3v0zIr8RcvvPx2QDeAgpKoVPBkWlUR2bdITWGZYL0+50ell3SA3J+ew3foaa7dnqEwQZPXd6+Oft4D2XzxXJeXb5/PvB29HrBTLIgVEyxpMvsqJZqNYryFco4+q9XfdcaqOWAwmiuyIYoGlZjUPcxcUF/IvY7DoF22iNwiMsH6eMXUuXOqNRbzQalZrbjTTiKH1SaE8cMEaYxP4y8oiuEFdJ7QrszcoFtv/XKJNudkrTXrtdr0zcKX1nUmm1e6VOzJz3zun/A0VxJOmFzg2/AAAAAElFTkSuQmCC"/>
        <xdr:cNvSpPr>
          <a:spLocks noChangeAspect="1" noChangeArrowheads="1"/>
        </xdr:cNvSpPr>
      </xdr:nvSpPr>
      <xdr:spPr bwMode="auto">
        <a:xfrm>
          <a:off x="4638675" y="42062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54</xdr:row>
      <xdr:rowOff>0</xdr:rowOff>
    </xdr:from>
    <xdr:to>
      <xdr:col>6</xdr:col>
      <xdr:colOff>304800</xdr:colOff>
      <xdr:row>54</xdr:row>
      <xdr:rowOff>304800</xdr:rowOff>
    </xdr:to>
    <xdr:sp macro="" textlink="">
      <xdr:nvSpPr>
        <xdr:cNvPr id="57" name="AutoShape 61" descr="data:image/png;base64,iVBORw0KGgoAAAANSUhEUgAAAPAAAADSCAMAAABD772dAAAA/FBMVEX///+oMkkArN0AqdwAr+GnL0cAp9sAq92mKkMAseOlJkCkIT2sLEIAptulKEKrLkWiFTajHDqHTWlXd51QgquDU3L05ej9+vtqbI6jNEyuJjvt1to6msf58/RGi7XYqrKYTGeWPVcYncutPlOfACzjwsjHhI+yTmHLjZj37O67aXevSlzu2d2+cX7DdoTozNHet77SmqS+5/Xx+/3h9fu2WmqgO1PVpKzKiZVHveTY8fmH0uy2WGnbsbiX2O5nyOiu4fKwIjc5ueJhxOe55PSFYoJ3aYuQSGN5X3+WQlyP1e5waIp9VXNdcpefACdMiLGbABuZAAu0HDHh3+aNcE9+AAAgAElEQVR4nNV9aUPiytYuGYoMFTI4gCKBlsg8C4goqK3uVrt1e865//+/3FVVCYQMgArY7/rQ0gokT9Y8VFUi8ZdTulfhnGrtu29jZzSVVcRxqtP57hvZEU0xwOU4JMuF776VnVCaA7xI4zjDMC8z3303O6C6TvAeCUr+VMONk+++na1Th+BFeUURReFQk/Xed9/QtqkNgLUjRfqTF0X+VUO4lf7Et9SmzY3f2XaoJgODj4vin5/yGy/yvzROd0Yf1eR0tfHvZx7Td9BIBQb/UYoyQtorz/NvWYRw5UMOqlu3VNmxt3WHm6ST3gSDQ8rmlP0s+fku8mL+WONkc7gu5GYVW6rOyfX/A/bdbuuqTDzwT175xwC39AQc5sXioWZwsj7srIZgl4YI69akyql/qa2zO6VO2g0hMy3L4Cj9VPgneKkdKBQx//5EIKuTXnOpnILmWjrmWp1MzcLdXdz+RynTc0zLMhvtLmFezzT2DBew9MMA05UTCWBeUqSDF0NDsmoB5rjvKrWwqmKnR4xVybL+Rv990vBiSAv17LSqveU1H2Djh8R7JCr5X8dZgtls9CKwpHucpWKzXnK/2fwbRbqEZc7QNM0gkSSYVflUyR3TJ5AtiiDSxj8KPycRMD9fZA2EgI2XHb9sg+aCnbIao3l61datv8UPzyxPB4Pjefm1f/R6TPmKtH3KWI4q77PGZQ9EfoEg9Mq/XmgEs+60Sy68dK+h6hi1Sn6bVtP/DjNtj1r1dq9JbqXpION4X1BERSy+EsSIy4niPxSw8SrmNUMuBgBTzMWDPcBM1MBpTTOZUhvMsqu5fhph/BekWiUHy7KuWsNSwq7I6DivuCj+AGJ0UeTF9yxVYq0o5l/2JCkEmKpz8eAVVAERzBWLfl0EMx2Z+/YCQs9EhpYFpZXNylCHsGKmo+Ih8OxC4PkiU2Jjj1f4CAbPMEv5Py9Z+AySuRBzGXV0tbVjfAHKVDEyDvff349+AHcQh158CHJZBlh8ZnZae1Pi0HqyzRfBsKF67PUusVXaIbwwtbBxkeMh6VOEfcALAbOfgxeIAc4xmUbG/grEPC/8gKfmxOYItYbe+MZ4OlNXQUkVppVKHmBp+z7A0p5BAfOiG3sgjeRKy0h5J8Kgx8tt18Lf54xrQ9WLFOnNQtanLXgdChjk1GMxOOPD4jImi6664/iQqi7LUUHKLijt6BA4Ld5tBOBirsgrb5qL2ND+FJV4w/XCREFux1/VlFUMEXhp5zHISUOmSa5PHiE2DgI+Lr6gJ3jPq4cYacfPOQkwR7inuSRY8Zn+tEKeiNnYdbm3iUjSp/nNkHIYBfhU+6HwpJLFzSAbP/7kigBaDIF+clOrZVHzSQUh/XLXpqvE0SR3EfArBSyKi4ANAAyIX7PIgwyCnb04PHqHoEQU/U9IdONuDsXb4q4jq9zOq/kllhJRwKLiKiXlMOQKxx6bfYCJAb6YMZn6KC2bzZ4e/tr3c1jZd98T525rLVO2yrsFC9SVXW4BYDGPuLzoA/wzux8FGJj87Efswv7pd2Sg2P+w9+jRZqvrqLix+9Cjq3rSSQEbaAFwVosGDGY8GwTMGU+LeiwWL1g63YgImmttXcY7116wk+ZMGz8EmI8ArIXSRTfVwGE+lhxV/Qb2JgqW734/BvgCBfCiYz5Iyh4Vaj2oqHbZlM3yN8SVUx/eTwBGxgKDI/IJ9liQs3jZrq5+g3FO+OzV5wCjiz1a/vEYnAtHXcoBs1v+UKrWxjL+DvbO/JEfsPwBwMYPIfd6obmgjR9RUaZEcw3Vp63dxvdoL0Q5i3hdDruFqjUBS0rx/e31hXyRdhSVSoi0zolH3kVtwt72t5Q6mlzA6jAOfwiw9LpXVBSFaqoWIdG8WzGQvRyxhFTMfU/abzfkoFcBwPvaxwA/Z18kUcyR+shpMQovOGMNeVYr3cKyVf2mpL+qcp8ArAUBG9prkcaQxmFMokhSa84kl+wS3/ttczB60I1SwAfLAe8FAJMAM/tLIYYpWoUJi3PwVzOdqJUtWf4W40zJtoJ4XaOlvS8BnMvnxTlg9CIdZVH2QCLWIPseVwogzwOXILTC3znmVMMxgJe6JWWeABZBb+Hh/HN6JNKsSItWYcLiPBEmLJvV74P7ScA+O0wLGugiB48gT0qc6FSIA8zzpNP4wSGBzVOcSMcDXihjsmTX4A5/7VH3ZuxF1Xnc9z4bnPwNidEiBb3wGoCNJ59dYgUcSP1ZnKX9iq/ZKm8aqnx756wSdMORgP/3Px9gLjtLD5SjQP6/rBMhvmvy8NsBl/WVgPcVqVh0VZPFxNk3kdGRERCQeCNNOfwXAC6ErFYI8C9/JRK5TbSDXC53sKcFFSIbHVgywH809P1DSp3ISCuvGTPA6MI30ZB3CxyGxh1zWSP4WS5bjMVLHDHivh1w071TWZfRrGop5l5fcx5gn8rOi8xkzJK9Xcd+K/BzSdeleIq+G3B6WrfIbcsYt8utYQN5dmdept1jY0n0f6L4HKpgqeVC3ZpBRqdLbFYe3PA3As40RxVE5stkLLem9D4udaaf/m4hyfgQei7yiiLln0I1WWqFTtoW1nWZfjYeMMkevs0t2SfVIcIyJGwYDUde06dFOeWPpJQD5ma14x+Hez9QSGcRx7p+zV65XIZPG8/xgKVjuNy3WOlMp1qxCG+Rrju9ZqJ/83D7cAe/r7hKPBtDEiWvJokMoJCJWiy8msHm+aJEk5hsSQtxW2SXyrKl0okrS652Ev27h1QqNb7rw588VdT+UJ0VFSkswwv8PVsYwDkjyWEsYOXUWN5Q2walu0OMSQaMdNMBtIPHcSqVfLjps2dheki0p3xSEYv7x2Gmyqqquw8mWGI1A9MCiww+IPZul9McYKSGHHUhSLca5U5mcP7Ap/iHu773js48kTDki9PT42AYRfC2etXLoY5V8EblQMPXQeGmw4wE0hdHaFdo7WZvKBMjxSFZddqdWv/xViFoB4lE/6rPMHf9QRdCnqNdwOtk6LcVqpeFUH8bABtxkaVI5wXUHc2gdaoNaqSAt+CCOnbi/JZPJcePgDZxNxZSqTv6tkCUiXQnmFjI3LJRDACM8tGAWZOYPa4tExgpnRopIsnyJejQ+a3kWil4CWjvf7tCXTL94HS1Sddx+H+1FC8AJlOJ0RymEZq+9dw/3a0jVWdozcYl2GTgbdKFePVbEVLCw+P87T2QA1q2ALlX2yCyNW6OGMlma3nhfAhKEA1Y+UPL8Nut7WTShaFD1RY8EAYrZfevbu+FlHJ7BXD7d2M+KcDrhc80q/UGwOUawyrrAjWHmDwDJOsWV1/Fn7ocA5gNtqDKFsPKDBgp1UOrO5edWuLq+j6ZkpjiXt0qSUG4vxmEP1lrAs05CUFKvdGo1Mvd1attyjo6LkbhZb1Da4sCXaiYrKEvY5PrdYj43qeSKf43YWj/5h7Qpsbnm75qT40GLNHusLq9KY4uou0xJGNrOALRvLoGm5yUbgnCPoQaAJf/HcHcr9IURwJWaIolO6u/4HPUrKss4+PqxFWCJEuCIIxJNAVKLAqSJIznwcbGqH+eKEVymE3sIXlLAl2rsmErfTKlaMdSUkryD+eAcHAzlgRe4B9ArvuxiAe3v+8+cd2r+7tEE0UAJtUiYqG3FESXHFd3IQ0DgEmBlwTlhmju4wNAB8DXIMvnD5ISq8HjlHAV97dYukne9xMZLgxYLNJ4TZ5sJeQ4GbqzOAjZd/fJJC9JqXviZ8+veYI2dX9HbJYCccdj7JdcJaX7D1736j71QESmIgcBiwIbLTW3MTZaa6teKKiXbpISBOwS8bODm3sBNDfJk/9cQZjFX4dZeH09Y/l1Urj70IVvBOkmQZr6moYCgJmB5qwtxND21JnVH9V2nzQ8pNsB2JIHwlxJINEVmGhg+U2U/j6mktfuy4Ei8R8waoNx6p48wJMGfv3zvNhZYhEWKNgGAAaoM5xPaiAufZ2Ey90kBhBsSBJwmtjlPvhiaXweg2Us8B7fb5Iz8Kvphk/ekq8caRc5RVks8IjvtG4N9/NlfAGy25YvscG9ATBYuicBBvxMJh+oLCdTqdt4c3SeFG7dl31wZGu66cFDSiLmwB7+71AIRZUSSzA3LtCZHl7IanDtlkiWRP+hIty/u0+FZDnA6gdB8tT4HCRhrSvfpZi1KpnqQbh6J7IJcnXTdaxSRV3I1PXqwO2NSIL0cM4iLfpigfoBTFf8HOWtkIw34zMaPCSZtSpnXyLWLrHFHdymuyvpuW32GNy8FhhcmgyRQo4SYZev3LR/RoDSeygDsOQrr3ynuNaqYj2HxZms3qEeabNlrEwPBbt/qJGgPWkIOPokUUgl7yMjyevkw+IvgMUzB3yzMvbo34LSk+8tWHJkIctdBKJefhWjn7oODtWdcOERGCzdn7sFjZAsuzQWgnp6nQwyPZ7OFWatavV/XyJX8YhFLmqe9EvUHFrhMhvimg9gmhViqJIp5XecRx3cz6yyR+C879dzwMDe5Ji8tYuyf6ToIsehQUO+za1HqlVRqHlPLlFJEAZfX4uppVnRFZ+88V7fuRJ8Iwjsd1eRwcmMzhXIL+GnfWlexJQp2WzlJnOGrqOG2Qskl++S1B3xS5xuggK+817fpnjqXUD5FeqAz2nUHUP9aylJFAYk7Ode7MpSVrXb2GLoZt2MhAvPdPqbpEh8VPnGT34OX6cg9CQv7gQ3xkpC0kyf11Xoa65AUx5YbJU9EmPwKrTPgNQNhVi1hcBqkdT0GEKr1V7UDzhx9SAkiYwm7qUkYzEE4GDuHu9TQZN3nRL4O3IPw7PTXNBazcfVWBVrM1tWZAohV+RTYef/KdfrxIUDxW+0+vfMZp8L7m/71xCBAwUAA3uTY/L1Xe5nyPmKRa8Mz5IGOX7N8EfInyZEqPDQDsAd/L6bK/O80tEfC/609zbJDPRYSrrvvnqgKeWC9bqBp0Dsvn2J0T7PB/E+uRaM9RmWLBn+AJGFAvFwfSPYcxqnUh6G6/H9TNohsPKB8QD7cojE+dgXoA1IIigItFKSrmRfckpg4k7MXXjpv0KD6E1sZpAZ4XhpZoDDxdB5kDxOCYKQcoPG85RPifvjlPse0GZaEVoMLa8e+4k7Xkix2Mr836+g81X4N037R/S5JH0DAl2KCKwCpEa0M2YR1EAZ3ytefAVJoC/MGNy5nB9A8kySen/cOfh9Dr9KutaqbnJs1weFbJYm0q1K+INTDWWZj5JE0vpGX9+7Id2K9rwLpEeErvMIqt/3lStvhLkn9tGtIN3yguADfPebsBc8F7EOJSfrOd+30+eDXK5YzOX/nGrGbNyBtb7Nr1pou8etkGZKKMrV3ySFm/Bv+16YsUgDidRIxjPtvbq9I6GkJF0Ta1W1tCPmfaRnzTCy6Pj0lMuSwobhbQZRPEUbsNDdxkppZiRH1QeVSGjwHB7Cv01cCwI/8+P9awgy7hTPWk1Md9Wp6JbnZn1z48Llu0jmTRH6mkDHB1YhoulYX1EWjM6jEMoUCI2FqOJVX7meyf2jyNibZLGVld1jzlcsviyOu2inRb9LwtOvwK1d6ktd0aJMU+93l0otQBkLUkRkPVCkZMSDmMG9GkNKBJmCxBONqLVMz/kG8CIjO4tCaF3nSwKd6Tqh+c+lLKYJyr3E+xH66zf+XyuScBsXl/V/39+QTEFKUoUuNbKnXvdXfD4mK+8YGdrxYX7mjenCBv0LSeFJPSLpXcpimZgtfwBByFe/WUBMWzGRueD5PVjlq3tBEqiEV1XNV5eEKPLt9fSY0MXhfm4eRCuk0/CF8TO7HJ8mxBGLcAIsHvDRDZTBPSRG/O3NXeBxDG5TN8R+QSxJDBhYK+1tIdYQSRG6WCwKim+Ji5slmZ9ncD28BmM1ixFh8ZW0iPC34AZW/SsgnxjfkWGAZJIV5GbvTgF7z4G9zFoVcDacGkWRwILoT+NN1Cof0l9GLCu7FYQFrnmuqU/v7H7+t/7jwz0PiJUZ4vN78nB+g6+VmLXCWmRdMkTUJYUXgn+E0nUsU9MgyyqhdfRZnpBK8FVAiO88rf6dSpKOhJ+h/QFhu6vKg1sBuA2ZAsRW5LF0HHwcO1G4iDdHC3dfyxoypXbFkSuVervaA5oEq9DxLA4WIe8l5pr6j4/n4Frj6nU3PPFoN8Bd2jTK9CzjRyg1igHMtm7BG232N9dQa5mOYZPQ0Q/qXPK5ptvImINIcwrYOqA9OGKtmhVMFl+FKKpU6Q5Xc3jDvbPeasRsJTaEjgugHoTUvPQD/B4kBoGi9eA2mQK5v5GI86XWigpUcPWVyP95Chejvb0fOWuzeBf3oIgmt58TCKGv/HXnRwg5IEZeiL9Amgl7HwRgLylx1drebjVHc45KolLc04zT/OKOO4qw7y5y22jtnVFvpelmY6t3gRD6OunL+cekb+wPOK/GSaK1kOfzAvVRncbsOtoT3VSIpL5S8eiY7gv/muPJRnIiSYf53NGLt4YJTTYOONEOrwkNsFin77uXFlgIHmmu1ecpnmX07t9uk8nkI0sEmfPt+WMeI7v3ls8Vc+9He4aLzMiePu+/53L5g6Pnl6w2myWPqDJ9mTL1VbkxK/mfS4sNpLukmyyQqvVDylehA2EQHlz20seQrgQeKt1JKesDRtZ+0N9p2sIk+TYAJ9LOCofsjhk8BEJohfrfwUOKDC/N/3JFynMkEQTlZWXYAvfhkHargBOlVYaLtSlJluR3TY+E5Y+KkPIbs/4tLyQfSCiZBJtEm0bttSKcXQJOXK4yXKz0AXbqzv+xsSTdkgjZ/xCUJE14r8mgEy1s+KzVZwBXtgI4E17pHLguTcKDLdArCUIof4ULbDOVYkgEeZ5pde/jGZqftrWSo7PKbul01iA4g0Q6u75OxDVpqBD2Apcl/i4RYa0+THhLKxvKK+TOHdgFO+UqbJ8AHfinN+5INgw+F4wW71Yqu5+3VjPAWxqcXWmp8WL0MRjTn3NzBSEVaZ2TRJAIOils1MpRxVGyfXgEGRHrmubX3QKtCjGRTANMtwX6yKcWC3Y3kCMmFZIIgnEWeGatosTZ2Pt1FEF/Xl+fonvym+kaRtBwhfSxqXuaJfVvUzxrAbsEvglgkkSQaK/AYquzSADGqxJN4e3hGFnb2jbqxIy8ng8x1aZbQfh9LzCT5NJgTNoLJFMg2svKsM1hnLXSIpdficXTiPWm9LJbW1JZX8FitqnCgFhiYTxX3v4NT8YiaKYAzjdJU4WpE2v2oxJiUpuOwQv50rZY3IxYHrj4rGliTCbzfOJMinM8DSUfqDjTwkZ5WTU4Yg1lPH+B8Ean0fy0yjUhnYbUSd/EP8mHIMRwMwU3VThZHlsZp2G8F/F44UFv60CSla6JxXnzIWkqzaC15z7gYK2WjxWE1wUv5S9HHMS2TlGqrgqL5vvuUeREmoGEu7v7mbVKT1aGzoHNOZfor/eBbS0kTa8Kqf3Df4NbYVZ9JK9YGbYbWjUbQQt9h1X8JYS3tRAtvKddgFiVmtANXf0wgyylmLVaq/HsX6Aj8qv4S8jcUrxlrwz1sdvaun4Yj8cQLkgpoGQyRcuwJ9yamaD2PN/6YflWCC4hdUsh9UoWR40se42G3ppzBUQ13F6pWFwLL0letuON06tZFBfNp+sfyATd/RvXxgv56RZW7xBaFW4RxOVer1foEjppNpt2hlIXYqsPVHLo/ktrybP3pdZo9d1/glZWAji6+4aKKVlApmlix9Et2cLO+u1241QBvD/W4O9sS6YvNIqX0aqkKZIQQlalBBnwqtBlTtq+spY8a/k9911bCqqnn+iak/0WpzQ2WN3GmH3kYj391Y5mcr+dk4U+wCQ/XNc9d9c3XMbS+Hn+tsN5ZKJuRY3DG/mtgKvq81NG1+cwt6aJgzhUybmbkiN1Gwtpm6sKAYv3gzn/oaqVz5fc4+hnERC7h3zIjS0E1ZkP3DTA7flvofTlImWYsuDAlAO357aV3HhtsURq8Ez3dTKHjxLdzVP09viMON3hy7Sy0+SSiqqBPHX01ap7JOBfNO52TyzZzFKARbLXUmLVDO6AlWh+xqOtBsz2mJPcAGQTs/FBWoNPulUNRQErCyZfAiwK7o5rePO+aSWHdT3E3XX66l8CPD9qiZ5PSnY2mpQ346VWibSM2lEXqn+lK7oUsLd+6Z25bnmSabZVVUayqm+kLrDcaMm4HhnEryp5fh7wbGN873Apve4tYNjMDgjtJb5FNqPhJspbMVgU8KyMLYlv7oGQM2OxiRXjS2xtHFz7hMkzGeKUdZ3kjqquw2t5VW1/Dcr61pyKr4F8YxOAW3EMltXIbc5qpXYDkMk6trjGsF6uXlZHhQL8W261hhOHwybWvwAccf7JTClQ8dtAqWsa45QQjjqw3Z62OAtYKjvDy+lJuhbYgyFjp5vNk8JlveFw7p5rHyXjcKGGnV/4DsR92U7HNJhky4kQnpMqslRsWfXCyarcvHZSGtU508Lhwz6WU3B2/snP4q/vP2xHcoGVM0JwJybG5qT3AanKdKblhkm2Q1wfcGBDnje/Fn95qCkTVeCRvXLGAjVb2MLDmHOPl17DLvVAD9YErb0GduTJ+Xfh/uoiarsVVmCkzsoZ/rvuyaZTbX5225RMrVMdOmuId2gzTzHn4/BXq1wReJHKjSJQNStmpRu+2MlllYbY8LNHPtVZyv90qezIKzqNWnBPbXdhAKOYwx7XpUyoko6wPIqyCt1/235/DKa6USErb7umipr0J6bPvn6GV9zSSWFoLmG0cZHkA4DffSL9xa3Tgn1OhLlCpBGsLqYOXQwOhzYGupj5CfhJz50El852g7pslGO1LdMtO2bM8sCIeZC9uZX+4uaW5cB2wdiJOZertijLI0z2vLRiALOE/RJjsjK3VEpHfqV9cjmMctPGcxCvcjTHi/QvafBoMaJUnVUGOGNT9pdUYtaao3o0YLYB1qUut+Dd1TM0LE8jQdvN3oQLNuOMH4tbmYj8m++0j69NQjQX+Kta5RVPLzMamuSJZDjEnKEdCRg1EO7OAVskAjWdVrTrbhYmeFGhtT3fki5RKf7jU2Dra9sP+/ukKg6XMwJ0ImOdIy8K2DePEAas9ybItD3AnTZd24qsHtmqOuoadrfMmb7xau2pSPcGUBRFeH/V5i6JfsdXaJYyIB1frtSNDlZVnV5xKPvWypFTLdMLgNVR1wLn4QIGqkIm65zBR9Nn3CTyOpmT3lC3PIU2jv+87b/v7/96OvavF9C/fM6hB1jnIssZi1RzcKtZowgc5OsXdzAnE381UmeAe4m6bHWqM8A9FU3SzQ45zJ3Zs04nDDuT7rYnCKQb0aUQWlZbWAmBdNT+cuLPGiyyugZcYnQb3kvLa/gQPGAI6P/aMtvvGgBXE01drrdlP2D6ygNcPeMildFuTssVclhNwJCBBHLtDTROSVaom8O1vintyMN0adQjrAGbRVcW1Wj1FLQPVwstldOpIaOAyUx8BfkBUyvtAe6pcvy2UbXOtF0xTdNiBK9Mpxyp/B+mtCqb6z64ExW8NCRKxOGAKsitZnOK6ERCwUIk74VskgoKA5xoAJciAdcSC4DTzWgomXSz1Ol0Sp10enMdYruyHncJkblbUC+6CpOcXwF4VHcD1ZFjYWypE+Z36pj6jhMUCZjjLiHYngHuVsCcrdw6fnPUXD+VTjuW7DiIKeMlWGYEsZZrq2vNabfrZVGl8pAqOPi8SMC65bQmiAEG/0YWNlvfdy7nEgIJq53orj+acljV60u9hF3BVj0CsKxiFeSf/In04ZGqqjIe/o2IgU4s0xO/2mrNqpXcJ+LX4UazMxoiBhhUAzmlWmeiqlRw0hHeaoHSpd42uuMxF7PJfsifGpzqmWZlwUqDiyaAC9jthLZ0auhGJue0CjGQSCYNZnN3gOuVOocbId/v1Sxr3XiptNPd0YIfdo1WyeJobJ6oNRB5QVRax8g9J7uWpuR9bcXSZQjGdga4SYxUJXS5tHeaSOlf1+CXqqV0JsYYpv/V/YA7KmcycD2VrHIAjjuOilyNbp8RF4w9R9JAyGl3P2Bmv0jtM8uc58ojz16lzzzA3ghZ7z9nJppE5/6ZaZ3zAQaj5R7O0bRI8bWA9UsboiHWHIU4EGEVUi0mVQ1Z3ukJ6TMLRKnnjfaGAdud6QRShaXj3VVTpQa8it0KFZhvyK8AcJke2EJXxJV1VO9WkbeFGwC206WdnzycYTLVw+4WqmHAQG0nnWHCb7fK3WY6hL1ZHVLAhMX0OZbwHHBbZpselHW9Sv7nhjcNxFUcvLXTPOKo9y8Va5BJTKOFGMCe8NUa+Mx0huE0NsPeUYKwtGAnakOZAUaVUc/b9CAMWFatRuibtkztMwYY93RrWIvnsPvKrlgdyHTjNzHoWQg32o5MF0iB0ZIxJCGmq8OoPgJ2u7EOMVrl0u68Uodlo2UXsNk54TAYoJWAz8gPl+GZQjh0nxK7BAHXWYe6pYqD5CqzFsRokZjM/WLQ4Z0e8ViWFwGXyDJhuVNbC7D3Px07oVApXeZMbNK2XQHLl1XVKy4AYBmSxKFr7yH9ap4U6jtjcZkLAoZ02OJG5iqRLrhlEvI/zmmYOHSMWK1T6NBvJUar5laKCGC5bNdmHwYdbqhY/07AZD2Lrq4AjMyzmdGyuWHtpIxjx8xGJuRfZd0dNWRGa0YAmBQ+vhUwPRRupdGqTs7cTQxsWjFo4rjzVtO9SpuEnyx+DAB2LJPbpdGKBpzomsHQMhGhw+5/GeBE6WzpFo6XkGrQS5mmf6p0VNptCukBthYBJzquuKanc9VscTFGiwFOTJZvW1GbtknA2ZlOt7PgYT1yAQ9ZyNhzZmWZiOc+bXvgowGX0aqC619QD2CAaxaLAuzaej4RdHh6MnurB3gUPs8vs621pJ+mS1rrqP/7sYKbXTHPzsyKOxrqAe6FAdv//dDcyA6oC7FBwTE/PJxe6/bqshsBe4Bb4TQXrh4AAASoSURBVEmrjCmfmfrOc6ElVHMweNRPTfFmbM9Ks87SCRc+Xifzby/dG0YXkJq9dru307CSXbbcnoYULZOx7dpJBwwqUAfoxLbtuHpHwpZxo1XtNaxwFz/z7yhGkZsty8T4P9+v47XOdFSuVziVVmJcsixT5SrD9uWoGzG2lulA3AwUUZSlgKOohM12qdNZUjHbPpFJswrt+WSz2Z/Hp3tAz+Sfiwu2/ZlGlyiaZqM9KgWLUHanG2WcMmdOL2LKEQK4yvfytnbSGzqyhbXs8dPhr/18zl0iz3r2klTMve8f/bN3isi2bzJkt8iZXJZW33PG5Ewr3FLMbPUE3pVEZmgxVjX5dO8oXxQktoU/z1bJu0vlSeNelIrF/P7z0ylHWryybjnD6or2X+asmq6GjVbhbIeHwgepWXYsWdbQy1GOjCQER4uCs1UAvJg7+PPEyQw01y4swcx0OCgJmfrOa1gzmlZMHRnZ46OcCzbuGJ0gaiG//0q3UJaxORnFCTe4pYjf2mjT5+GtSfYUY5lD2ad33kWrSLmY49zDqBUlRzZVklVZVrEziszw/i7A7MQE7eKdZ6cDKsn31wvjaJ39sQlg6YjMbVjlHj1OHHPDQpjP9n8iAXO+KqW9K9dk02MCkfac9Fh68AJqmV2Pw5JYPNRIV7RKRjiqE0Rm+LhWMLnNtKkfDjrvltutzEAGXfrvbgxYmm1Brr3N9q1//klOUpGFpUA99opvZB9apHpjP82RA3yWLaca4Y7ts8Cau9IZqe7Z3fp/yT7ZO+Fwk23pl50vJPpFJ+PQyzo7ZCu5J7IKWHf86Jqjioll1XTCJmwaVPCqaWIEsdzOdNmeULzodL4FD1tjYuxJKxErxWeDCINVDzqk9IjoM5aHEQPYi1RqVyr1KGnYErnr+30bYkvsfE3jn1V4ReHtgoyF6ijKHmWavYmMdatR7qyQVNteDDnXrD18ktw9TegCZhcHWylmvK6Ay79TaUYxq/gSZN6w2tBVFVc+MseQGW230DVEIQ7zbz8NRER6GVzl4ClLpRktN62dsmWp6pKIJEDTbecS7ppEhOanUkhK8RVyg+N4wIp08ELgylZljfHmUtvCKrZiIhI/2SN56zWRkjtSbfjP4YDk4P3XSzGOucU3cjwWwJ1011O32qiuYxmjSnXZGE+zqk+2X7fNeCuEjeMjQfQPbkcxWBJFIf/MTBVY4PX9ZibdG3JYVa1GqxBc2kf/XivUMYpcfLJpSnu7GSLt9KgoivE5A/lT7uiFnAYGMXP7w56kOa3T/Y2sSnm0UAuwO706PtM/sT7sU2S3TNmDnL143s+Rs+zY3v0zIr8RcvvPx2QDeAgpKoVPBkWlUR2bdITWGZYL0+50ell3SA3J+ew3foaa7dnqEwQZPXd6+Oft4D2XzxXJeXb5/PvB29HrBTLIgVEyxpMvsqJZqNYryFco4+q9XfdcaqOWAwmiuyIYoGlZjUPcxcUF/IvY7DoF22iNwiMsH6eMXUuXOqNRbzQalZrbjTTiKH1SaE8cMEaYxP4y8oiuEFdJ7QrszcoFtv/XKJNudkrTXrtdr0zcKX1nUmm1e6VOzJz3zun/A0VxJOmFzg2/AAAAAElFTkSuQmCC"/>
        <xdr:cNvSpPr>
          <a:spLocks noChangeAspect="1" noChangeArrowheads="1"/>
        </xdr:cNvSpPr>
      </xdr:nvSpPr>
      <xdr:spPr bwMode="auto">
        <a:xfrm>
          <a:off x="4638675" y="4287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19050</xdr:colOff>
      <xdr:row>54</xdr:row>
      <xdr:rowOff>95250</xdr:rowOff>
    </xdr:from>
    <xdr:to>
      <xdr:col>1</xdr:col>
      <xdr:colOff>528766</xdr:colOff>
      <xdr:row>54</xdr:row>
      <xdr:rowOff>666750</xdr:rowOff>
    </xdr:to>
    <xdr:pic>
      <xdr:nvPicPr>
        <xdr:cNvPr id="58" name="Picture 57" descr="http://www.tothe92.co.uk/groundguide/images/pic/scunthorpe/logo.jpg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42967275"/>
          <a:ext cx="509716" cy="5715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19049</xdr:colOff>
      <xdr:row>55</xdr:row>
      <xdr:rowOff>74313</xdr:rowOff>
    </xdr:from>
    <xdr:to>
      <xdr:col>1</xdr:col>
      <xdr:colOff>542924</xdr:colOff>
      <xdr:row>55</xdr:row>
      <xdr:rowOff>701925</xdr:rowOff>
    </xdr:to>
    <xdr:pic>
      <xdr:nvPicPr>
        <xdr:cNvPr id="59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49" y="43755963"/>
          <a:ext cx="523875" cy="627612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56</xdr:row>
      <xdr:rowOff>38100</xdr:rowOff>
    </xdr:from>
    <xdr:to>
      <xdr:col>1</xdr:col>
      <xdr:colOff>549525</xdr:colOff>
      <xdr:row>56</xdr:row>
      <xdr:rowOff>663825</xdr:rowOff>
    </xdr:to>
    <xdr:pic>
      <xdr:nvPicPr>
        <xdr:cNvPr id="60" name="Picture 59" descr="http://vignette2.wikia.nocookie.net/bristolrovers/images/9/97/Bristol_Rovers.gif/revision/latest?cb=20080818192725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4529375"/>
          <a:ext cx="540000" cy="6257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19049</xdr:colOff>
      <xdr:row>57</xdr:row>
      <xdr:rowOff>101917</xdr:rowOff>
    </xdr:from>
    <xdr:to>
      <xdr:col>1</xdr:col>
      <xdr:colOff>504824</xdr:colOff>
      <xdr:row>57</xdr:row>
      <xdr:rowOff>740025</xdr:rowOff>
    </xdr:to>
    <xdr:pic>
      <xdr:nvPicPr>
        <xdr:cNvPr id="61" name="Picture 60" descr="https://s-media-cache-ak0.pinimg.com/736x/88/85/aa/8885aac73bd5bd0a80c11113ec1e391c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49" y="45402817"/>
          <a:ext cx="485775" cy="638108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9526</xdr:colOff>
      <xdr:row>58</xdr:row>
      <xdr:rowOff>71371</xdr:rowOff>
    </xdr:from>
    <xdr:to>
      <xdr:col>1</xdr:col>
      <xdr:colOff>504825</xdr:colOff>
      <xdr:row>58</xdr:row>
      <xdr:rowOff>692400</xdr:rowOff>
    </xdr:to>
    <xdr:pic>
      <xdr:nvPicPr>
        <xdr:cNvPr id="62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6" y="46181896"/>
          <a:ext cx="495299" cy="621029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609599</xdr:colOff>
      <xdr:row>59</xdr:row>
      <xdr:rowOff>103787</xdr:rowOff>
    </xdr:from>
    <xdr:to>
      <xdr:col>1</xdr:col>
      <xdr:colOff>581024</xdr:colOff>
      <xdr:row>59</xdr:row>
      <xdr:rowOff>682875</xdr:rowOff>
    </xdr:to>
    <xdr:pic>
      <xdr:nvPicPr>
        <xdr:cNvPr id="63" name="Picture 62" descr="http://i.ebayimg.com/00/s/OTk5WDEwMDA=/z/9fcAAOSw7FRWVz~G/$_35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47023937"/>
          <a:ext cx="581025" cy="579088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581025</xdr:colOff>
      <xdr:row>60</xdr:row>
      <xdr:rowOff>111375</xdr:rowOff>
    </xdr:from>
    <xdr:to>
      <xdr:col>1</xdr:col>
      <xdr:colOff>542925</xdr:colOff>
      <xdr:row>60</xdr:row>
      <xdr:rowOff>682875</xdr:rowOff>
    </xdr:to>
    <xdr:pic>
      <xdr:nvPicPr>
        <xdr:cNvPr id="64" name="Picture 63" descr="http://www.brandsoftheworld.com/sites/default/files/styles/logo-thumbnail/public/0024/0609/brand.gif?itok=Rlh2lGkq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47841150"/>
          <a:ext cx="571500" cy="5715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61</xdr:row>
      <xdr:rowOff>133350</xdr:rowOff>
    </xdr:from>
    <xdr:to>
      <xdr:col>1</xdr:col>
      <xdr:colOff>559050</xdr:colOff>
      <xdr:row>61</xdr:row>
      <xdr:rowOff>673350</xdr:rowOff>
    </xdr:to>
    <xdr:pic>
      <xdr:nvPicPr>
        <xdr:cNvPr id="65" name="Picture 64" descr="http://www.afcfylde.co.uk/wp-content/uploads/2014/07/2012214_11237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48672750"/>
          <a:ext cx="540000" cy="540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304800</xdr:colOff>
      <xdr:row>64</xdr:row>
      <xdr:rowOff>304800</xdr:rowOff>
    </xdr:to>
    <xdr:sp macro="" textlink="">
      <xdr:nvSpPr>
        <xdr:cNvPr id="66" name="AutoShape 73" descr="data:image/png;base64,iVBORw0KGgoAAAANSUhEUgAAALAAAAEfCAMAAADWVLzjAAABj1BMVEX///8AAADTLCcrRpDuniL/8gAuLi71gSD1gCAoRI8kQY4aO4shP431fCH5+fkdPYz/9wD0oiPh4eGamprk5u/x8fEUOIoAMIfS0tLQAABmZmbo6OjSJR/Dw8OTk5MmJianp6fFxcXRFw/b29uwsLCIiIh4eHhXV1e6uro4ODh/f39CQkJOTk6goKBdb6ZeXl6RnMAPDw8ZGRlqeqxlZWXSHxlwcHDX2+j22diosM3FytszMzOttdBBWJronJrdZmPWPzv81gz+6AX2kxzyxsX76+vlkI7uuLf5sRb3mBrglSDEghz2ih7Six7YSkaFkroiFwXif32xdRlQZKC+xdrqqad6UREAJ4RFJQnaWVadaBZ2hbMxGgZ5QBCMXBTieB5QNQtgPw36wBL7zA/fcnDnl5WeOTZiKSeQIh7yy8q6JiFDJCNvSQ+pWhYsBgRyLClZLwzJaxqaUhRpFhSiIh7DOjY6DAtVEhAcBgW4Qj7JsbDZrq2RYWBlODcaEANBKwlwPA8SHwBgVACYcQtLRgB8znZUAAAgAElEQVR4nO1dC1sbx7nWSjawEqyM0OoCQiBxExJ3EAKMuNmAb4EQIAkhl8bGbUmbNu5pm6bnnKRtzg8/881tZ2ZnVithG/I8eZPHSLszs+9+891mdnYUibwlOABX+sbglUk3zs4ajrb+e8dpbzwezzIyC5k4Q2adHjtbjmUzgGb6tkgK2MjEELIN+nUuHmPIkGMbzUzcxgfs+O3R9HAajyE6mTP6Fb4QAfcmsZ4cZ9ERO5nIZBKZ41vkydDIxuJzdiyzSb6mkTDjc8sYl3DgGDog01zYPNtcOG0EtfSeMBe3m5uJWHKBfG0gfrbrnV6H7/HN2+GmA9Lg5EIaSfmSfF9PxOymdzqN+d4FU2NANpZNI7HGT8n3y95Y76V3+jKJ7HHjdqhpgTU4kk7adgx/d07tWMJTADeLLHD5tsjpsBwHAaZjTHHd3lis93gdsIAs7AxpROauCRjpghOz7WSaHkCME4BPEOFjxN++SxqMBIwdcNOmUQL5Cwo75mINt5t3JCADGgkUExqNRhppLokcINJkFgN8BQSV01smKQK5hFgMuh/xTuDEAYkaeTmCCCF8hyScztg8b0CmBoeyspGBSvTeHR0GAWdw9/dS7wU2lxEIHieZ6O8C0sDuDDrfRaqLIwdyY5IKQCZnZ+5CBgG47OXxbTNBiCKJojgioAnJZmYhjZL59Nkt60YacWE5GgSIOHFjSSmFbODcMpFsNpvxT245giBp2jb9DF2fTUecpu0lxgRnCZCxDcjcbs6WziYSWZpTRhqfoMi2QY4pGpueyyZ643a8N/HJ7VpfA/IFZl8ufGlE0uIxjvT65Vxz7nL9rtjer/gVv+JX3CEMjHT9UrA0BoQnrV8OKkB45rZZtIFZILxkWW6QytwZlCyrCH8ta+m2qYRDzrIG0R/Hsh7eNpVwGLKsGvozZlkzt00lJCxrJII1Y/K2mYQEsjr0b8WyBm6bSUiMYMLjljV+20xCYgYTLv5yCK9iwijQlcSjg3dIo4dqo+LXIiY8b1k54WDKGrk782A52ePOYsI1yxoSDg7cJcJjsjBHMeGH+F+O2l0ijGLbhPC1gqmOSIRdSxa4GW5lcnBmsjo61s79ubmBydWZ1YlS66KAHIltDCWg6ixJhIcR4RRtfDwoJxpfZBnUyGAlJNvRKZ52TacCCqZG6YeKJZEbg2/uotUlHJv1CBetACLjctpXzZmLUgxPyVUCGE8wzQU2QstDQDiF7lYou+oVWQzwz64vU52hd+fI3ULVy53tUitMmQkPsmRhwpKChEMJi1WnLZrWg/yLxiZHNcn1CG56UkquK7gxp6hLxs0i5mYF4htVCCO9nhfKgmYSnrNBWdyqjoG1NDu+IksO9cREZUJbOKD/eC/Pg7b5CVflsvQ7qJzczv7a9eH59fXavmMgjDEq1Zk3F5xFDa5dX58fXq/JjibH7sYBPRLFuaQnTAT70JIUfv9gp17OlwH1ws4PfzDyGJMurtMdgj9f7BTqZYL60bnAGUxtFT5gSxF7bIQQFlUVtwWVh+CDl3du5euFKEehEKWM//7993+SeIzIvZKTWaLi/6B8o0J70UK5/pjXqTGhjamEaxb2T2IwwY2BaafgA/faB/mogr9hP/x7+PhfIiXR0UdUd/JXKP49fPqD2l4hzxhjUXU5rHtEwjOE8KxKeJyLhurEmo9vtPADOv09SOkbidOKTDiyKJ78B66KPizu+BuMUq0YgJKL4GsmVcJTFr6LUZUwKHUFf6L+8KDuaz8a/R2V2D8kwmJ3AUaks98DMyTi3xb87TERd/FeFilgTFrYN4uEl6DMEidMneqFpv3ozqL1/TfRv8p8fYSVgPF3XMOnEIDyOa5QshjhIV+DQLhoSRGYTAOlOGFikEeFaL1cV8Rc+K2lgehyuARU/E1pCXmLerS+hStMc8Ik/IvipBIeFg5VcaFZTpiIeLscPTg/P6mXZUnrfJsacXV8/yzTze9A43kiYSpgIEySj4rEDiu2SHgWF5rx/BHukYNtbBDO+U65XCCkC0gsP2jIKJMyKU2RxR3kygtctttEd9ei1/CnRsu4VCMkv04Ji8lphZXiV4KQv8/Pr21dHUXr9frOxdXWf/9TJz45m65oSkz/878PcCuF6MXVIW97n3syCydk9KPYGiUsZiH0tqrsgyahcPb395394QnDrKecm+vnchenBkr70I7aNnfbU8xcpUA04SfsUL/pMuXXJClOaQJMaWmmWPlfP5lVqagvq7Ss/6lUp+EqtdkxtWUv9aiyvpGaG7Ag95TzPFplUshvhPOpVGkCadnM5GgOuv7iGykuYCyJmUzOd9r6Q/01NJQbWEUimR/IpQQd8oYFFebAxaimJcxS15RXWYi2uYGJgeEhSmn/qB79s59RTtOagB+i5RN61k2NFydGPcJDXqmhWfpB6gUdYSaTaaG21C0c15AO7fgZiZ5+xHcWYkb5yKe8SumH7OpL0gBGR9hlnVyd9q6iy7Vf4/yi8DsfpUWvzJDvJBIwzhsONS0OeqWqD+kH2a1TwrIj4mNFUT256bMLPd4pE7f/N78WewLwZ8MsKJcvmJB5WqkdR40GES6ugnKO6+pxxTzYvt7fX9vayfOY59diz078nu8HL75dHCK/9ji6Zrw5dvOpmWEtYWfEmh7TDYgxWKFCvl4Xk/nCN76i3HP7m/qTkI8UUNQs57dpWb2cusiZVX5TkoRBHhOu4THYIu3otaiUAyH7mfKVZQ2WfGfGHxfk6hdOkHyRRqSgeWbHFZkw8byTg/q6i1Qr9rfzdS6j6BYdyEhg+Yo/zKHqJ2VOuZ4/CNQHxFROgBTCs4ZaDEyPr0/yeDSa3yFDRx8vmnP7wxy+8NpBnVQvHDD9HWhxZeaMFZXQhCUZnndbOzw8fMydqUqMPvfziX7Sq34uVG/58JjnE6pb0ybbIgxTQSW13JhWbov6eU7HbwQKeOBSCVdb1ZRmNQSoak8cW005qp/qSWnyIwU8CqiRzm8+Piz5M6yI33/h6UVHOVjT1dQmzCp4YV9oVmWiw6zusmqUggxgWDmmm8R2wqx98BTRRzjM7VpTmnluVcQQmhQuOm3K+eO6Bl7qMOBL4B+2rm5plVER8aS/Lf+Ut2OY1lQgTEz4CesDpA9TvscgisLWfMNPvwaX/LmnFgK9on+I1NKzUfgcnOJhhtR7VzV4KGAiVkJVugiOx+IwvxSyGWtEeQCiCHRcUWFlUtNpFds8iBYDhKsy4TZWANVkrZQrVpXBhrxgYDxsRypOqUqmqiTCmkGCEdJTadnDjCh+Q1T6oTDek0JWff9koNM6EZGaE/pLYShnUuJIp2XKImIMcxIJFyXCk9Vw0YNhSTBY2YpkjRAcYShfzzARcacFBZgkE9oC4Rnr4Xg7IhbdaxATT0rmhx46DBelUfggmdAuioTbhpdcmMvUOuSLIdHDEV+4hYDHWUZwrTCnidzU29IHiopMWH7CHzLSSRhhlmcesbBeaMveGAQzGfE9p2vHqXEwF2DMTtl0mxsq11EghhxKWHSn7bgIjokWfNiTpWnD+UAIkQM/uh2TnWQnSsYTBZMSU7MJl5ypcBXCKWXKOlyCqYCO1kzZOLmfUkd8xe7HhIcsaYFHhyImw0STyWKzcbTZ5E+/adHykErYWRSnGztVNCJEgxMgU6Z6hfjgWXC70mO/Mc0ipU57Dtuy7pGRRYekev/zUX//88B2pZmBHKbapS6LWOmI8WjEP06mwEYtZRof079/7L93r/9L5aAIeTBGloFNS7fhlEzTlwJ+/Pxz3zHsa/Vp7mRE8dHP+z/Dfz+/B+j/DSX/wYdqTeQOxJHKOCY8I8WSQWveCbK7z79481U3xptvv5POgL/Uu5iiLOCv7/Xf6/8aPn3QjxljNf4cPv9Rrrg4NDYiCpmsDFyRBrTgmSaNAem7N90ivvrLj9450GK9Ix6XBPwlZvnsQ1Dge0TEoMbP4Ev/R1LFaUhthFSCrL2sqscMXJEQgG5PX1/fixcv0L99wPmL775i6lExEa5IHpoQRiT/SPliNSbkFcIYwlRTFRMelVTblJ588eLNF4hfX0//q70HgPu7T1709WBBU8Y10+RcRbZGxu2eh/7PyLEPNLUFHZ5nK7RHhYP6yYLPMbOevieI7X0KxPkRMP6KFUoZCcv99oywo1yFf+/5rM6X6BBfIXpnw3gDxNvzaI+zJZT38H18SssMGAnLKdVP/YJoPxa+fK2pLE4+kmWiOfnBoT6CWt8Cs0f3ZcL3X/R093mMp02E1aDBSYIOPOdfPtPUlQbm5Bmgmv1otRgJGBlZzwtZxE/RoV1EminFkJ7wsG9cxPwD6MDiM/pZF/KkOXCHBlQl+9GlMEiF+57s9vT0dAuMH2C+WC2+JcVG9UGy4n/M08+8g2Uxb9GvS4Okh7RDVLS+d5H8geNNd8/T+w92uxHl3Qf3HxD093X3vULfdvuYUkzqx7CzvgAoStgyS1iZPWdjDf/bXmOKHoOA98DG+pCMd/dePn30qP/VE8T3JcgbmL8hF9Drv28UE1KHp5RnIiU641XTrIwdkITyLVIITG0PrKwP0e5B8YPyvX9/z/PFoRDOS9R8M/YV6oBXdZPNkloQAWPGj2iwQ2rQ85TqM4j4L20Qlvyw6I2fiX7Y/8iJvSIzoSE8JKYT//K43Uehoq9/d2/v5QtPwvd3mU6EQshI51+8zNZTDagPWtwh2Q/9hVN78BJJdhdrB7a5PXobSOyh+X7JuH2sySVENZ4uDclSnqIDpoqynM8XOt509+2ySIEdAyH/qIffB5L7p1Y4/ORFYX+2pgY7+S2jGvUOY+TNRQ/qqO6r7p491vc9j7gbhi+UMPIYX4Tju0iI3cPEPiCEvXwYQbJeSZDuCJ2RGVIXqqgTbChj32MaQdwFAVKP+5xwWKsjSXs/Hg8xDwwkf6OxO/m9DBY38JsckrIoTwQXv+p+4RF+6RFGmgupJlHtsIQ/pCR/8jww2NqPz3ThTooPKaYJzrQaOWRPv+hJ+BXKhznhPSThvu7+l7t77UiYRuL+Z9T6iMeg5PmAlEBe2lviOj2lrlNSZvWI0T14gHxZN+NOxNqDnXLPI3T8X2EJW9SFPRfd2nM2DBGhPHma5d5s1fcUTc7Y3mDX8OppD6SSfVTED/aQR36K4143HniEtDqLq/E9Ff3PfhSLdSkJwwSnOaCutkJ6LSZYn3X39D/pAWJ9EJr7seK+wqHuwd6rJ09f4DT+OyssPhQ4fvm1EJp/Egot+h5dDvIAN6xbueF6ivw1dDz6v6d/9z7SA6S3T548An3YwxHkwf0nIPof/cxM4MNP0IHP+BdRgdWF3hE8h5DiCiC/G+DOTE56UwxfYAH2PXq5RxxCD9bb7j4vm0dxI7wKAxhJ7IGps1BGzDPVVWUFpZcGD6n6LafwZAC6S0efD3b7QZd7XjzhEeRVnzcQDQlNAn/Pn8BLrsAVXkuz1Ok1OeN+8+ZFt+B/kbdA2iEM75AOt5OsWYIHRlr74TPPG8uQJZwTAvLDVgvBP0Ii9QZHEJS9gAdZUJsC9tT2GZ+v0syiyF5CfEPG79eUUdi/H/X0vNjjIt0V4gdO4MJ7CIDoGD76TPgiz1+OypTE9zdmfYtM1BnM/7wQh8yIME/ege+3bfFdpPTEP/SL6NfUJTczQtpe8W+AoM5N/4wYk0xYJEw8WhvJO4DGjS+f3fPwMYvXHNMKIZiScgR2vvxenZ5AjLthpkog/ODB7qP2+bLILGgG0oXPlMnAmroSCvrc+6ZOTeASypj9ZzzNA5NrDzBh9OcpzAa2pw9oyMxlydQX08Ry57HDHzfkfTu6tG9fK77iP/cgfvQ9evIK6e2jl/3dePKyvYgB+By4YW19LijCj/CBuuIRDRk5HGsGzk51QJ1P//fPT3twmMNJEM54vm0jIHv4iPoD6oKJqX3d/5yPfOcHfHt0TEiOoehPf7ST0//++R5S5R4+Ad/Js2NMjv6FYQZ3Zl+LJXx05JcLhjVaY3jS8X9ffvQBPOX46Iuf9AXawpf9ukl3y6+hMMoQjqV0L3KbL/Pdi3ZdgxHP9Q8WfeseXXm9kjuimWkxL3/48dNP25maCoLmARrAt4Z2TMkoa5rtnwxT2+8D/l1PRpWcfdXSbHXQ0fqRt4FF//rZqpLujGuXi7daxf+uoFlU3eV/ZUq3c4D2bZt3Dt3KaEtN2X0H6I28fz32L/XVClQVOUdl8GH4lZ03xVJtUr8VyLhvfypVqUV0sDiuQ2jfCAAo7wZHfHsKiBhq/d7C28KggULEN5sWsOta6+UTbxH+LJfIzDdvBQ/tlvS75HS09q5TGHZ6yWle81wxapDb0eK7jmDa16uo2ROuaHilhJ57LzDuK6STpk7qHKmQrwR0mh9jTBj3kHIWNfo6ZCnr15TT46tT862iyKB+RUqxVb3a1NRkJWDLK90gGU//tNqvs8Vi3RHD6pBqq5eygvatotfVZDrVllvxpYKtb8k1rFubaZX3rbbYUMw/MwWoBCkxhhO44HzGNS0g7mr1lpQpZDFYuge5ECCClBhj1HxduKhBkJDeuub15v6n4ArG/GED42FALPcqVwaKxUouUlLEi2ua8mec0FRkBa+5bmm8WJyttN7oVh1tMEy0tZ+kKE36ZrfRJkfIetxRgXJXC7UVMe/LfAiGA5IPDfjauSrtl6AVkDTHHeb+POQmeAAYW2q7ASlxO/sbgohHZoo8fw32ecxzOcOTNTCENi40Znx3diaMEnM447mUcOOt3q8REnM3VWpDwNCyYXNZXYoRFq3Hq613FTTALEfDSDQMwqRHHTJ2DE4N0J5uCQj3woPW1Fui4t9hjGMw0HofX11cPdaeCfuChrZx53z74kC/ZwqGdo6HIjA6X+XrhXr+aO36YHv74Fo8E34jedHPO4cn21dba4+j5QJq99x43cWApMwN2LD85HCrTjaXqsM2VUdr/Ew7b4iN8lqHUdIQ3myifL1lYpwL3JN8xmgaSLcPy9IWXlsd8OWMnW1pj7z8fsRkPBMBIyHs8syZ01q+LG5fRnffaLnXggLsOJ0jYeOROmrWTEm3btFDSvN8TGB8fritMvYvwJUTOv+s0bDKd+vw3GxzKdOuCd79BAa7x3nYGSVPJA2W4pu1GJUf5RRVjYHLb9eJZGGzlUI9wEPgPjdvyBrBASDwfOQc9udZOzwijNcih7+X+UwrL98OqHf0w1rkNTaG8tXjtfOd/M514PVqLQLOWMgfNnB2gHFh5yCv7MM3pizJmlCC9p8L9ddEvldhrjPUks+iTsf3zw/OiRvjvw18TlwGura0D18xUlIk6khv8i7tROk+QXnqF+nPDTvXWweHfk8xql1MI2JCkwCdI29ZLh9dn28f7ezsXJzgS3k7Swrba9X872gOSHNdfL9LvOla5PDqArV4dHWIdKNe16hHK43AOqH66ddkXyrYqQmjnoctGj1/4e1ghgZvqoBBxN4xb7/Lwsn5+QlrsUD9ZSG/Jl86FWKcOa36ibWT/St1n04Id961ud2N6d7kLgoTzN9I3lfdrrR8uH8la0VgXKAoqmXQTR+Uo7qtRSnfo8fUk+X8G7kQsbPsc/XQvwcsb6YQzV+L+z8CWnlZgK4X9neiF2x32Hpd2WEUdeMw46t9P7MaYYzdyJZUt1Cvs54qHB0VttXrjgXGMeGufBMFzn5ki2xglz/Z2jqQLnoRwfF5EUShH9cN0TOj6NbLUt8cbG1t55lL9weQiVZRAWPcMHi+Kufz9Qtsx2uCguAdV4dg3sf4iuUKkRaeXRdie+EIK+z5Dmq4rE3WrNbTbvSq2gR07foaC8E5KLMeRVcvY8MmvseUyOOhhouv/bpO60H96LnUsIrhFnkEw6BmtYIAultgIR+92kLOWEgFjJOUwpMLlKMWTg62qR/LXwQlEvMhZ3ZygTd2QnSufAGShU/eJc1Pm7xodZ2P1mHby8OdOrlt3faMBBBwwg0xu8zhxbkg6kCSYdS/hSN+LmjkzNtbK8P4ArdEQ/RrE41i6F/nGTCV3F8jiWG0jPnCEMTzRYFzwHxKyQGx7kDvOCTji5Zfrxm37Qw5M2Doi4N8nm4eiV3Z2hE4Om7eLfaO4CN1yEEK+SvEcZ86jHo+v6NRjLAmB1jRmB1TBtyNEJJI8Msz6bR6NsYcKknzypBcvvaiCN/t0MNUG5OpOc1ky4HHtxDlF8ayBrQeilIROCQ6w43uC4E6r854wFrKsHzx3LYyTbOfJwSZgKl4WHoVZuhMGW+VOUEsBLI5dX5HoVANkfd4GPfNcJ6fgInVL1CSRTzRdZ4bX5jNBgEk4mNjo7vUn+TL+R08eFnbkTNLVzuSMAL2eZbTJKRzKBG+ijiHh7Tlx4KLCLcMhKrxPkRl1sjhY5RalZFK729J15sNmFHTYUKdtFqDxFi25aNCne18HO4JKAsfqKckG3O2TpC85dHGUpuzneDZWjwtgSSZmVwovkzLnILGxhRUQiWWIlZb6vxRnauEOJRXhS3MpEwLhP1uTEJXW09BAKmWIl7b5omAsJy7qiztHhEWL7Ac6KocPQmcPYmUAiaxTVhp+fzAyTMV9qLyrDqqK0Yc7vLYDINzdGFqk2ImOGHUImfca5Vi/zV3RCUmTvAsclIMlsPHoLzLDrcCmy619zyLYipwnlMC+2UJfBE5ycRZVIpOcYZ1rLWOng5BP4csimejVod4NRFEUrkZJu4QKIW/soSZ0PfpVEZLrLvVIM2MPYXKvPULy8hZnfxEq8K3gwdpJavTh1nzgaNsbZuufxyqXxsTwGi6AxdBMBYo4vmVgZxoRe5YpapfATJfLI2Jm5ClShMzZklUOnIRlFPQqApP8oxMzwyuVAdXpmot8p/Frtr8yurkykqta4l7Dy2WOhYwyShMc1vuzda8Gp8HzhrXM4ZB1fjk/6ZLMk2/Tgd5cFhvYmBlqH7DJZmmXKwa+Et7rTFrzEIMe6uFxZLerqDVNtZsaLBkCtClmxE2uJ+ZG/+0MfDS/wznzX6qXB/KICm56a+UrhiXLoXdU1oHfa/BT4De+IeCwbgMdtf5Kl1Dg9U2JnvMgNVHhlOpdp+ME1QNvQ7Jy80sjqAr4OFeqr3NigHDxmg/3fIpYjhASmHMZP2EF8VZFc2cvLGpYsjHxq0xYR4SOr4APe2WhG+RknreOD8CcrlBjJNYjRjH/D4+U/K8VSmS8t2SQSW63uKvy+eMN69OqoF7FfM2lOM4qvvTrwYD5XlbfHFr+rc8lFlhGA9JQsdvxinuT9tZZpl0hof68CE/mHuIQ6I8qMNxQLoHbWYJtvBWPAQDJCWjLQgTySlZHMnKpJ+N0WVjU23PpbUCTIb4nbpAeIS6K9XP5bz6ZgnD2TZmg0NhXruqmhsUV0z1WQfLGoam1CMexvT9dzOAb/OPPuhyg1UvoVP4CsP8Er0X/+u9iy1fcOgEOa1wkP+YLqbkUhLE4JWDbWz906hTNxgnBwEUraXn8a/waPmj9sV3oMAEkyEu738ds9WEGqykaHPyOjRqreeZ/dlO61VR7Tzfag8wiG4xpvWvJQ7WInDbppmEtwAwqeAMpU3C8Itw0+/C4BhglBi4DMdPOFAlZsJY5Y0Ac9ejLc6HJ7zyzhyEh4lgo/a/3xMgQOiOzl49aAergXrpCxwBSxHh3m88qg+BlUDGKmGzCwC+YR/73Ay1IM1UxxejpoLA9505YAUzATJWlTjg7YH3xpfI2MDYkR82m7Kw98s34tTMvkJ2bIaZnOr75RshWjGqPyW+ZmAYp62+d77khRN9zBNWNOpncvDAv+M39zrGqlGAo8EK4U4HOY93CLAbdSNxAqbGWt+HO+BdJcDBgAGybms0JmOtfLHbe5tTJu3AfPGxLmteO1VUNN7ke8HYotF89KEQzG3mXea/rYBX9MyHZTAGiz/e2hRlhwBnsRhu5QbW7PeRngUDv1kQ4mUAF7K8kbfxDOOmSMGEsG+fShV4h4nQyvOOMRmYRwKc1kXeK7B/027jRVCC5wbT73r01g7c+QBNJhtyh1Dz9wpsew917gKfqd0Fa5MxhH9QZlA1vhyeZH3/uVkYkF+MLoqeYGiwhXbfMvDzosVR9pUsClu6ndQsHIhEu0g4I4+7infE95pAVlkuVVxCd7X9tYXvHcPea4srd883aEH3IJrpeFuU949K7RcjXYY768luBW4aAX9y4BMx7DQ5yA/gQmnmo9JpsU6j0aBfhJrSVwqHtNSQK1A4jc319TO1puN95g7yOJPMzOFPm9lkMruAW7UT+FMT/VmHA8uZJDq3QWpsoHLJTBNXicUzWfSffbpOm5tDzR17NFALDJ800JWbsWQmk8kmYqcLImf3uJnJJBKZxOkGOwQXydJWTzO4NiWctOOE8GnctpOY8GbGjmXciJO17QwUdGI2QmYzwsvZvZfw8TIZI4hnYoRAxisHoum1GWJZ9P0MnSYVbCobJipy2I5n6d2m0bXteJPcTozUJlhIxgjhRgbVIITn4jEgBEcyLjsVS5D7bWTxlwXCHZXIIgkjyqe4bXQyy4UR2YCKCQzcJQuJGO6TDKoXyywzmWVR/SQ63IuOUqmeQU07kSbkY3aTt7meoIQvexnhNFwVFd1M0IKojM1uBgQMVwMxukgwmTPH2WgC8QZj6IqNx2LrBGdEEvFlpMNnc3CPGdLgOqpjZ44bbuMSPmUxSbg1JpbNTIx0qETYxb2FSTGho1sgBefi9twp1YKNrB2/jMcyG1TYWbCGBjDfoK2d8ra9Fihs3k9YgqQukq+d3ODck8e0k1Fh+5QqQWKdt4HoY3bob7NJCNv06k2b3mLG7j2ei5OOQH8vlxFhkAPvgrRNJbwclxhCC96lcNdlqFkdow7NUKmTD7QCbtFBH5pwmQbuU16L3Cpm0rR7FwhhdIRUitPmkQonNpfj+GAjg+wQWR3u92MmQGAec3wMnSy9DwqkMHaCKkyDCsRoDg0AAAPQSURBVBP+9jJtRi4ASdvF1hqfQ92FBYb6PuH5FEoY1cumiUrAjYGGNhCL3jTp50waEY5hEcbnwAhOqTySC46bXkgg84ZbS8ckhthq0y6GQxqyT9nP0oNvWSbKmuV0oASQQ7eWPEbV4ZrY5rw8dYMQvkwiAWaBcDqBPBO9FdLhoE/OZa+dwJUzG6ihOJYJEiA2wKTd22xQhqIwNjMxhl6qMHEmTPBV8IUpgUwYhLvugDtrYIa8Cxhh1wapYsKoLPEHqMOxsjgxaPIYEXaQFaGPSAF6wTJAJcFDx3iDWDW8trHjoW7YVRQGdTq0AlqT8Dwysi9MGNVEeo1uUCTEuw3RQrJIplFlVLfJNGYuTgqiEqhlMNW0m4CwgO4EXxcsPZ7F7rO3maYMRWGconvp9bwwNs0N77rQCtaaM14DUYz1klvLutghnIJeCzYHYopfgu0vw90mNtF3YkjQZ7gpUOEzqJxIryN1wXeCWwD3t+ykN47BbrBSI3tOCjYHfI+xE144owqTZAoDLhq1Ao7b03qHRiAng404jbyl7SCnmhCTDCDogmoSwogFaYCFD7hr9Be1nNho4rgLPdsgXUB6GC4O8c1h7pgKMSFpNIk/7Avobob0klfljIiddjsVDeon22sEgimSQgIUHxFOrjdt6vnB5iCCQyIRI7q+kARzRT2LvQf4SnItCMhwJ/we+eWJs6NgRsGoMa+W4MkHhHocYzMkfkCMO+aMaC8glTg+tTPr2PH2HttMpRZo0GpkeGIRwwKm3gZnNkSAWBE3cfuizSHlky6F6DD7SsdBwGniqrnag1dhMZbEfhTBmzFbtDmoYaNjyANgDWra7JKQAR2TjgQRgBRt7IDOMoQHhAHSV+ANQCWwUntNsxbYlbyQtmHzVAICHU2XNhIgEvgMfYePgRHaolUi4EO4Axyc42XW+XHcV3M0DmdZyoNoYbOEvGEZUu/lBE3WkAjjc5sk12lglUkubBA0SOaR2UAp/+YypD4Joh0bWBCb6Yi7nmR3gWyB+EGScohqFsEJCekdQpiW9BJFFmeSMdrfl9SrXUKOGO9NQq4YxyERp5kkm0QJdxrnqxmMTzZpGEkmkY8DGfHk8hLkmkgg92ezo6B0RJdcnAIlRL4ROERsARNO0k4Ef2O7xGBxK02bCBiL/IwcYHEjg91w2gtsMTtNpUMAtw7pDlTA+b7tZfk41STt0PT9zMsnQdskQyDXJcbu2DHPD7FEEQdJwpNIGgImKJiTZWyQGrDrcL5NrDocGXaD5OzypjiHtR4jZ1CqTA4ga2WeA+TGDOH/AcPbOUWck33XAAAAAElFTkSuQmCC"/>
        <xdr:cNvSpPr>
          <a:spLocks noChangeAspect="1" noChangeArrowheads="1"/>
        </xdr:cNvSpPr>
      </xdr:nvSpPr>
      <xdr:spPr bwMode="auto">
        <a:xfrm>
          <a:off x="5715000" y="5096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62</xdr:row>
      <xdr:rowOff>0</xdr:rowOff>
    </xdr:from>
    <xdr:to>
      <xdr:col>6</xdr:col>
      <xdr:colOff>304800</xdr:colOff>
      <xdr:row>62</xdr:row>
      <xdr:rowOff>304800</xdr:rowOff>
    </xdr:to>
    <xdr:sp macro="" textlink="">
      <xdr:nvSpPr>
        <xdr:cNvPr id="67" name="AutoShape 74" descr="data:image/png;base64,iVBORw0KGgoAAAANSUhEUgAAALAAAAEfCAMAAADWVLzjAAABj1BMVEX///8AAADTLCcrRpDuniL/8gAuLi71gSD1gCAoRI8kQY4aO4shP431fCH5+fkdPYz/9wD0oiPh4eGamprk5u/x8fEUOIoAMIfS0tLQAABmZmbo6OjSJR/Dw8OTk5MmJianp6fFxcXRFw/b29uwsLCIiIh4eHhXV1e6uro4ODh/f39CQkJOTk6goKBdb6ZeXl6RnMAPDw8ZGRlqeqxlZWXSHxlwcHDX2+j22diosM3FytszMzOttdBBWJronJrdZmPWPzv81gz+6AX2kxzyxsX76+vlkI7uuLf5sRb3mBrglSDEghz2ih7Six7YSkaFkroiFwXif32xdRlQZKC+xdrqqad6UREAJ4RFJQnaWVadaBZ2hbMxGgZ5QBCMXBTieB5QNQtgPw36wBL7zA/fcnDnl5WeOTZiKSeQIh7yy8q6JiFDJCNvSQ+pWhYsBgRyLClZLwzJaxqaUhRpFhSiIh7DOjY6DAtVEhAcBgW4Qj7JsbDZrq2RYWBlODcaEANBKwlwPA8SHwBgVACYcQtLRgB8znZUAAAgAElEQVR4nO1dC1sbx7nWSjawEqyM0OoCQiBxExJ3EAKMuNmAb4EQIAkhl8bGbUmbNu5pm6bnnKRtzg8/881tZ2ZnVithG/I8eZPHSLszs+9+891mdnYUibwlOABX+sbglUk3zs4ajrb+e8dpbzwezzIyC5k4Q2adHjtbjmUzgGb6tkgK2MjEELIN+nUuHmPIkGMbzUzcxgfs+O3R9HAajyE6mTP6Fb4QAfcmsZ4cZ9ERO5nIZBKZ41vkydDIxuJzdiyzSb6mkTDjc8sYl3DgGDog01zYPNtcOG0EtfSeMBe3m5uJWHKBfG0gfrbrnV6H7/HN2+GmA9Lg5EIaSfmSfF9PxOymdzqN+d4FU2NANpZNI7HGT8n3y95Y76V3+jKJ7HHjdqhpgTU4kk7adgx/d07tWMJTADeLLHD5tsjpsBwHAaZjTHHd3lis93gdsIAs7AxpROauCRjpghOz7WSaHkCME4BPEOFjxN++SxqMBIwdcNOmUQL5Cwo75mINt5t3JCADGgkUExqNRhppLokcINJkFgN8BQSV01smKQK5hFgMuh/xTuDEAYkaeTmCCCF8hyScztg8b0CmBoeyspGBSvTeHR0GAWdw9/dS7wU2lxEIHieZ6O8C0sDuDDrfRaqLIwdyY5IKQCZnZ+5CBgG47OXxbTNBiCKJojgioAnJZmYhjZL59Nkt60YacWE5GgSIOHFjSSmFbODcMpFsNpvxT245giBp2jb9DF2fTUecpu0lxgRnCZCxDcjcbs6WziYSWZpTRhqfoMi2QY4pGpueyyZ643a8N/HJ7VpfA/IFZl8ufGlE0uIxjvT65Vxz7nL9rtjer/gVv+JX3CEMjHT9UrA0BoQnrV8OKkB45rZZtIFZILxkWW6QytwZlCyrCH8ta+m2qYRDzrIG0R/Hsh7eNpVwGLKsGvozZlkzt00lJCxrJII1Y/K2mYQEsjr0b8WyBm6bSUiMYMLjljV+20xCYgYTLv5yCK9iwijQlcSjg3dIo4dqo+LXIiY8b1k54WDKGrk782A52ePOYsI1yxoSDg7cJcJjsjBHMeGH+F+O2l0ijGLbhPC1gqmOSIRdSxa4GW5lcnBmsjo61s79ubmBydWZ1YlS66KAHIltDCWg6ixJhIcR4RRtfDwoJxpfZBnUyGAlJNvRKZ52TacCCqZG6YeKJZEbg2/uotUlHJv1CBetACLjctpXzZmLUgxPyVUCGE8wzQU2QstDQDiF7lYou+oVWQzwz64vU52hd+fI3ULVy53tUitMmQkPsmRhwpKChEMJi1WnLZrWg/yLxiZHNcn1CG56UkquK7gxp6hLxs0i5mYF4htVCCO9nhfKgmYSnrNBWdyqjoG1NDu+IksO9cREZUJbOKD/eC/Pg7b5CVflsvQ7qJzczv7a9eH59fXavmMgjDEq1Zk3F5xFDa5dX58fXq/JjibH7sYBPRLFuaQnTAT70JIUfv9gp17OlwH1ws4PfzDyGJMurtMdgj9f7BTqZYL60bnAGUxtFT5gSxF7bIQQFlUVtwWVh+CDl3du5euFKEehEKWM//7993+SeIzIvZKTWaLi/6B8o0J70UK5/pjXqTGhjamEaxb2T2IwwY2BaafgA/faB/mogr9hP/x7+PhfIiXR0UdUd/JXKP49fPqD2l4hzxhjUXU5rHtEwjOE8KxKeJyLhurEmo9vtPADOv09SOkbidOKTDiyKJ78B66KPizu+BuMUq0YgJKL4GsmVcJTFr6LUZUwKHUFf6L+8KDuaz8a/R2V2D8kwmJ3AUaks98DMyTi3xb87TERd/FeFilgTFrYN4uEl6DMEidMneqFpv3ozqL1/TfRv8p8fYSVgPF3XMOnEIDyOa5QshjhIV+DQLhoSRGYTAOlOGFikEeFaL1cV8Rc+K2lgehyuARU/E1pCXmLerS+hStMc8Ik/IvipBIeFg5VcaFZTpiIeLscPTg/P6mXZUnrfJsacXV8/yzTze9A43kiYSpgIEySj4rEDiu2SHgWF5rx/BHukYNtbBDO+U65XCCkC0gsP2jIKJMyKU2RxR3kygtctttEd9ei1/CnRsu4VCMkv04Ji8lphZXiV4KQv8/Pr21dHUXr9frOxdXWf/9TJz45m65oSkz/878PcCuF6MXVIW97n3syCydk9KPYGiUsZiH0tqrsgyahcPb395394QnDrKecm+vnchenBkr70I7aNnfbU8xcpUA04SfsUL/pMuXXJClOaQJMaWmmWPlfP5lVqagvq7Ss/6lUp+EqtdkxtWUv9aiyvpGaG7Ag95TzPFplUshvhPOpVGkCadnM5GgOuv7iGykuYCyJmUzOd9r6Q/01NJQbWEUimR/IpQQd8oYFFebAxaimJcxS15RXWYi2uYGJgeEhSmn/qB79s59RTtOagB+i5RN61k2NFydGPcJDXqmhWfpB6gUdYSaTaaG21C0c15AO7fgZiZ5+xHcWYkb5yKe8SumH7OpL0gBGR9hlnVyd9q6iy7Vf4/yi8DsfpUWvzJDvJBIwzhsONS0OeqWqD+kH2a1TwrIj4mNFUT256bMLPd4pE7f/N78WewLwZ8MsKJcvmJB5WqkdR40GES6ugnKO6+pxxTzYvt7fX9vayfOY59diz078nu8HL75dHCK/9ji6Zrw5dvOpmWEtYWfEmh7TDYgxWKFCvl4Xk/nCN76i3HP7m/qTkI8UUNQs57dpWb2cusiZVX5TkoRBHhOu4THYIu3otaiUAyH7mfKVZQ2WfGfGHxfk6hdOkHyRRqSgeWbHFZkw8byTg/q6i1Qr9rfzdS6j6BYdyEhg+Yo/zKHqJ2VOuZ4/CNQHxFROgBTCs4ZaDEyPr0/yeDSa3yFDRx8vmnP7wxy+8NpBnVQvHDD9HWhxZeaMFZXQhCUZnndbOzw8fMydqUqMPvfziX7Sq34uVG/58JjnE6pb0ybbIgxTQSW13JhWbov6eU7HbwQKeOBSCVdb1ZRmNQSoak8cW005qp/qSWnyIwU8CqiRzm8+Piz5M6yI33/h6UVHOVjT1dQmzCp4YV9oVmWiw6zusmqUggxgWDmmm8R2wqx98BTRRzjM7VpTmnluVcQQmhQuOm3K+eO6Bl7qMOBL4B+2rm5plVER8aS/Lf+Ut2OY1lQgTEz4CesDpA9TvscgisLWfMNPvwaX/LmnFgK9on+I1NKzUfgcnOJhhtR7VzV4KGAiVkJVugiOx+IwvxSyGWtEeQCiCHRcUWFlUtNpFds8iBYDhKsy4TZWANVkrZQrVpXBhrxgYDxsRypOqUqmqiTCmkGCEdJTadnDjCh+Q1T6oTDek0JWff9koNM6EZGaE/pLYShnUuJIp2XKImIMcxIJFyXCk9Vw0YNhSTBY2YpkjRAcYShfzzARcacFBZgkE9oC4Rnr4Xg7IhbdaxATT0rmhx46DBelUfggmdAuioTbhpdcmMvUOuSLIdHDEV+4hYDHWUZwrTCnidzU29IHiopMWH7CHzLSSRhhlmcesbBeaMveGAQzGfE9p2vHqXEwF2DMTtl0mxsq11EghhxKWHSn7bgIjokWfNiTpWnD+UAIkQM/uh2TnWQnSsYTBZMSU7MJl5ypcBXCKWXKOlyCqYCO1kzZOLmfUkd8xe7HhIcsaYFHhyImw0STyWKzcbTZ5E+/adHykErYWRSnGztVNCJEgxMgU6Z6hfjgWXC70mO/Mc0ipU57Dtuy7pGRRYekev/zUX//88B2pZmBHKbapS6LWOmI8WjEP06mwEYtZRof079/7L93r/9L5aAIeTBGloFNS7fhlEzTlwJ+/Pxz3zHsa/Vp7mRE8dHP+z/Dfz+/B+j/DSX/wYdqTeQOxJHKOCY8I8WSQWveCbK7z79481U3xptvv5POgL/Uu5iiLOCv7/Xf6/8aPn3QjxljNf4cPv9Rrrg4NDYiCpmsDFyRBrTgmSaNAem7N90ivvrLj9450GK9Ix6XBPwlZvnsQ1Dge0TEoMbP4Ev/R1LFaUhthFSCrL2sqscMXJEQgG5PX1/fixcv0L99wPmL775i6lExEa5IHpoQRiT/SPliNSbkFcIYwlRTFRMelVTblJ588eLNF4hfX0//q70HgPu7T1709WBBU8Y10+RcRbZGxu2eh/7PyLEPNLUFHZ5nK7RHhYP6yYLPMbOevieI7X0KxPkRMP6KFUoZCcv99oywo1yFf+/5rM6X6BBfIXpnw3gDxNvzaI+zJZT38H18SssMGAnLKdVP/YJoPxa+fK2pLE4+kmWiOfnBoT6CWt8Cs0f3ZcL3X/R093mMp02E1aDBSYIOPOdfPtPUlQbm5Bmgmv1otRgJGBlZzwtZxE/RoV1EminFkJ7wsG9cxPwD6MDiM/pZF/KkOXCHBlQl+9GlMEiF+57s9vT0dAuMH2C+WC2+JcVG9UGy4n/M08+8g2Uxb9GvS4Okh7RDVLS+d5H8geNNd8/T+w92uxHl3Qf3HxD093X3vULfdvuYUkzqx7CzvgAoStgyS1iZPWdjDf/bXmOKHoOA98DG+pCMd/dePn30qP/VE8T3JcgbmL8hF9Drv28UE1KHp5RnIiU641XTrIwdkITyLVIITG0PrKwP0e5B8YPyvX9/z/PFoRDOS9R8M/YV6oBXdZPNkloQAWPGj2iwQ2rQ85TqM4j4L20Qlvyw6I2fiX7Y/8iJvSIzoSE8JKYT//K43Uehoq9/d2/v5QtPwvd3mU6EQshI51+8zNZTDagPWtwh2Q/9hVN78BJJdhdrB7a5PXobSOyh+X7JuH2sySVENZ4uDclSnqIDpoqynM8XOt509+2ySIEdAyH/qIffB5L7p1Y4/ORFYX+2pgY7+S2jGvUOY+TNRQ/qqO6r7p491vc9j7gbhi+UMPIYX4Tju0iI3cPEPiCEvXwYQbJeSZDuCJ2RGVIXqqgTbChj32MaQdwFAVKP+5xwWKsjSXs/Hg8xDwwkf6OxO/m9DBY38JsckrIoTwQXv+p+4RF+6RFGmgupJlHtsIQ/pCR/8jww2NqPz3ThTooPKaYJzrQaOWRPv+hJ+BXKhznhPSThvu7+l7t77UiYRuL+Z9T6iMeg5PmAlEBe2lviOj2lrlNSZvWI0T14gHxZN+NOxNqDnXLPI3T8X2EJW9SFPRfd2nM2DBGhPHma5d5s1fcUTc7Y3mDX8OppD6SSfVTED/aQR36K4143HniEtDqLq/E9Ff3PfhSLdSkJwwSnOaCutkJ6LSZYn3X39D/pAWJ9EJr7seK+wqHuwd6rJ09f4DT+OyssPhQ4fvm1EJp/Egot+h5dDvIAN6xbueF6ivw1dDz6v6d/9z7SA6S3T548An3YwxHkwf0nIPof/cxM4MNP0IHP+BdRgdWF3hE8h5DiCiC/G+DOTE56UwxfYAH2PXq5RxxCD9bb7j4vm0dxI7wKAxhJ7IGps1BGzDPVVWUFpZcGD6n6LafwZAC6S0efD3b7QZd7XjzhEeRVnzcQDQlNAn/Pn8BLrsAVXkuz1Ok1OeN+8+ZFt+B/kbdA2iEM75AOt5OsWYIHRlr74TPPG8uQJZwTAvLDVgvBP0Ii9QZHEJS9gAdZUJsC9tT2GZ+v0syiyF5CfEPG79eUUdi/H/X0vNjjIt0V4gdO4MJ7CIDoGD76TPgiz1+OypTE9zdmfYtM1BnM/7wQh8yIME/ege+3bfFdpPTEP/SL6NfUJTczQtpe8W+AoM5N/4wYk0xYJEw8WhvJO4DGjS+f3fPwMYvXHNMKIZiScgR2vvxenZ5AjLthpkog/ODB7qP2+bLILGgG0oXPlMnAmroSCvrc+6ZOTeASypj9ZzzNA5NrDzBh9OcpzAa2pw9oyMxlydQX08Ry57HDHzfkfTu6tG9fK77iP/cgfvQ9evIK6e2jl/3dePKyvYgB+By4YW19LijCj/CBuuIRDRk5HGsGzk51QJ1P//fPT3twmMNJEM54vm0jIHv4iPoD6oKJqX3d/5yPfOcHfHt0TEiOoehPf7ST0//++R5S5R4+Ad/Js2NMjv6FYQZ3Zl+LJXx05JcLhjVaY3jS8X9ffvQBPOX46Iuf9AXawpf9ukl3y6+hMMoQjqV0L3KbL/Pdi3ZdgxHP9Q8WfeseXXm9kjuimWkxL3/48dNP25maCoLmARrAt4Z2TMkoa5rtnwxT2+8D/l1PRpWcfdXSbHXQ0fqRt4FF//rZqpLujGuXi7daxf+uoFlU3eV/ZUq3c4D2bZt3Dt3KaEtN2X0H6I28fz32L/XVClQVOUdl8GH4lZ03xVJtUr8VyLhvfypVqUV0sDiuQ2jfCAAo7wZHfHsKiBhq/d7C28KggULEN5sWsOta6+UTbxH+LJfIzDdvBQ/tlvS75HS09q5TGHZ6yWle81wxapDb0eK7jmDa16uo2ROuaHilhJ57LzDuK6STpk7qHKmQrwR0mh9jTBj3kHIWNfo6ZCnr15TT46tT862iyKB+RUqxVb3a1NRkJWDLK90gGU//tNqvs8Vi3RHD6pBqq5eygvatotfVZDrVllvxpYKtb8k1rFubaZX3rbbYUMw/MwWoBCkxhhO44HzGNS0g7mr1lpQpZDFYuge5ECCClBhj1HxduKhBkJDeuub15v6n4ArG/GED42FALPcqVwaKxUouUlLEi2ua8mec0FRkBa+5bmm8WJyttN7oVh1tMEy0tZ+kKE36ZrfRJkfIetxRgXJXC7UVMe/LfAiGA5IPDfjauSrtl6AVkDTHHeb+POQmeAAYW2q7ASlxO/sbgohHZoo8fw32ecxzOcOTNTCENi40Znx3diaMEnM447mUcOOt3q8REnM3VWpDwNCyYXNZXYoRFq3Hq613FTTALEfDSDQMwqRHHTJ2DE4N0J5uCQj3woPW1Fui4t9hjGMw0HofX11cPdaeCfuChrZx53z74kC/ZwqGdo6HIjA6X+XrhXr+aO36YHv74Fo8E34jedHPO4cn21dba4+j5QJq99x43cWApMwN2LD85HCrTjaXqsM2VUdr/Ew7b4iN8lqHUdIQ3myifL1lYpwL3JN8xmgaSLcPy9IWXlsd8OWMnW1pj7z8fsRkPBMBIyHs8syZ01q+LG5fRnffaLnXggLsOJ0jYeOROmrWTEm3btFDSvN8TGB8fritMvYvwJUTOv+s0bDKd+vw3GxzKdOuCd79BAa7x3nYGSVPJA2W4pu1GJUf5RRVjYHLb9eJZGGzlUI9wEPgPjdvyBrBASDwfOQc9udZOzwijNcih7+X+UwrL98OqHf0w1rkNTaG8tXjtfOd/M514PVqLQLOWMgfNnB2gHFh5yCv7MM3pizJmlCC9p8L9ddEvldhrjPUks+iTsf3zw/OiRvjvw18TlwGura0D18xUlIk6khv8i7tROk+QXnqF+nPDTvXWweHfk8xql1MI2JCkwCdI29ZLh9dn28f7ezsXJzgS3k7Swrba9X872gOSHNdfL9LvOla5PDqArV4dHWIdKNe16hHK43AOqH66ddkXyrYqQmjnoctGj1/4e1ghgZvqoBBxN4xb7/Lwsn5+QlrsUD9ZSG/Jl86FWKcOa36ibWT/St1n04Id961ud2N6d7kLgoTzN9I3lfdrrR8uH8la0VgXKAoqmXQTR+Uo7qtRSnfo8fUk+X8G7kQsbPsc/XQvwcsb6YQzV+L+z8CWnlZgK4X9neiF2x32Hpd2WEUdeMw46t9P7MaYYzdyJZUt1Cvs54qHB0VttXrjgXGMeGufBMFzn5ki2xglz/Z2jqQLnoRwfF5EUShH9cN0TOj6NbLUt8cbG1t55lL9weQiVZRAWPcMHi+Kufz9Qtsx2uCguAdV4dg3sf4iuUKkRaeXRdie+EIK+z5Dmq4rE3WrNbTbvSq2gR07foaC8E5KLMeRVcvY8MmvseUyOOhhouv/bpO60H96LnUsIrhFnkEw6BmtYIAultgIR+92kLOWEgFjJOUwpMLlKMWTg62qR/LXwQlEvMhZ3ZygTd2QnSufAGShU/eJc1Pm7xodZ2P1mHby8OdOrlt3faMBBBwwg0xu8zhxbkg6kCSYdS/hSN+LmjkzNtbK8P4ArdEQ/RrE41i6F/nGTCV3F8jiWG0jPnCEMTzRYFzwHxKyQGx7kDvOCTji5Zfrxm37Qw5M2Doi4N8nm4eiV3Z2hE4Om7eLfaO4CN1yEEK+SvEcZ86jHo+v6NRjLAmB1jRmB1TBtyNEJJI8Msz6bR6NsYcKknzypBcvvaiCN/t0MNUG5OpOc1ky4HHtxDlF8ayBrQeilIROCQ6w43uC4E6r854wFrKsHzx3LYyTbOfJwSZgKl4WHoVZuhMGW+VOUEsBLI5dX5HoVANkfd4GPfNcJ6fgInVL1CSRTzRdZ4bX5jNBgEk4mNjo7vUn+TL+R08eFnbkTNLVzuSMAL2eZbTJKRzKBG+ijiHh7Tlx4KLCLcMhKrxPkRl1sjhY5RalZFK729J15sNmFHTYUKdtFqDxFi25aNCne18HO4JKAsfqKckG3O2TpC85dHGUpuzneDZWjwtgSSZmVwovkzLnILGxhRUQiWWIlZb6vxRnauEOJRXhS3MpEwLhP1uTEJXW09BAKmWIl7b5omAsJy7qiztHhEWL7Ac6KocPQmcPYmUAiaxTVhp+fzAyTMV9qLyrDqqK0Yc7vLYDINzdGFqk2ImOGHUImfca5Vi/zV3RCUmTvAsclIMlsPHoLzLDrcCmy619zyLYipwnlMC+2UJfBE5ycRZVIpOcYZ1rLWOng5BP4csimejVod4NRFEUrkZJu4QKIW/soSZ0PfpVEZLrLvVIM2MPYXKvPULy8hZnfxEq8K3gwdpJavTh1nzgaNsbZuufxyqXxsTwGi6AxdBMBYo4vmVgZxoRe5YpapfATJfLI2Jm5ClShMzZklUOnIRlFPQqApP8oxMzwyuVAdXpmot8p/Frtr8yurkykqta4l7Dy2WOhYwyShMc1vuzda8Gp8HzhrXM4ZB1fjk/6ZLMk2/Tgd5cFhvYmBlqH7DJZmmXKwa+Et7rTFrzEIMe6uFxZLerqDVNtZsaLBkCtClmxE2uJ+ZG/+0MfDS/wznzX6qXB/KICm56a+UrhiXLoXdU1oHfa/BT4De+IeCwbgMdtf5Kl1Dg9U2JnvMgNVHhlOpdp+ME1QNvQ7Jy80sjqAr4OFeqr3NigHDxmg/3fIpYjhASmHMZP2EF8VZFc2cvLGpYsjHxq0xYR4SOr4APe2WhG+RknreOD8CcrlBjJNYjRjH/D4+U/K8VSmS8t2SQSW63uKvy+eMN69OqoF7FfM2lOM4qvvTrwYD5XlbfHFr+rc8lFlhGA9JQsdvxinuT9tZZpl0hof68CE/mHuIQ6I8qMNxQLoHbWYJtvBWPAQDJCWjLQgTySlZHMnKpJ+N0WVjU23PpbUCTIb4nbpAeIS6K9XP5bz6ZgnD2TZmg0NhXruqmhsUV0z1WQfLGoam1CMexvT9dzOAb/OPPuhyg1UvoVP4CsP8Er0X/+u9iy1fcOgEOa1wkP+YLqbkUhLE4JWDbWz906hTNxgnBwEUraXn8a/waPmj9sV3oMAEkyEu738ds9WEGqykaHPyOjRqreeZ/dlO61VR7Tzfag8wiG4xpvWvJQ7WInDbppmEtwAwqeAMpU3C8Itw0+/C4BhglBi4DMdPOFAlZsJY5Y0Ac9ejLc6HJ7zyzhyEh4lgo/a/3xMgQOiOzl49aAergXrpCxwBSxHh3m88qg+BlUDGKmGzCwC+YR/73Ay1IM1UxxejpoLA9505YAUzATJWlTjg7YH3xpfI2MDYkR82m7Kw98s34tTMvkJ2bIaZnOr75RshWjGqPyW+ZmAYp62+d77khRN9zBNWNOpncvDAv+M39zrGqlGAo8EK4U4HOY93CLAbdSNxAqbGWt+HO+BdJcDBgAGybms0JmOtfLHbe5tTJu3AfPGxLmteO1VUNN7ke8HYotF89KEQzG3mXea/rYBX9MyHZTAGiz/e2hRlhwBnsRhu5QbW7PeRngUDv1kQ4mUAF7K8kbfxDOOmSMGEsG+fShV4h4nQyvOOMRmYRwKc1kXeK7B/027jRVCC5wbT73r01g7c+QBNJhtyh1Dz9wpsew917gKfqd0Fa5MxhH9QZlA1vhyeZH3/uVkYkF+MLoqeYGiwhXbfMvDzosVR9pUsClu6ndQsHIhEu0g4I4+7infE95pAVlkuVVxCd7X9tYXvHcPea4srd883aEH3IJrpeFuU949K7RcjXYY768luBW4aAX9y4BMx7DQ5yA/gQmnmo9JpsU6j0aBfhJrSVwqHtNSQK1A4jc319TO1puN95g7yOJPMzOFPm9lkMruAW7UT+FMT/VmHA8uZJDq3QWpsoHLJTBNXicUzWfSffbpOm5tDzR17NFALDJ800JWbsWQmk8kmYqcLImf3uJnJJBKZxOkGOwQXydJWTzO4NiWctOOE8GnctpOY8GbGjmXciJO17QwUdGI2QmYzwsvZvZfw8TIZI4hnYoRAxisHoum1GWJZ9P0MnSYVbCobJipy2I5n6d2m0bXteJPcTozUJlhIxgjhRgbVIITn4jEgBEcyLjsVS5D7bWTxlwXCHZXIIgkjyqe4bXQyy4UR2YCKCQzcJQuJGO6TDKoXyywzmWVR/SQ63IuOUqmeQU07kSbkY3aTt7meoIQvexnhNFwVFd1M0IKojM1uBgQMVwMxukgwmTPH2WgC8QZj6IqNx2LrBGdEEvFlpMNnc3CPGdLgOqpjZ44bbuMSPmUxSbg1JpbNTIx0qETYxb2FSTGho1sgBefi9twp1YKNrB2/jMcyG1TYWbCGBjDfoK2d8ra9Fihs3k9YgqQukq+d3ODck8e0k1Fh+5QqQWKdt4HoY3bob7NJCNv06k2b3mLG7j2ei5OOQH8vlxFhkAPvgrRNJbwclxhCC96lcNdlqFkdow7NUKmTD7QCbtFBH5pwmQbuU16L3Cpm0rR7FwhhdIRUitPmkQonNpfj+GAjg+wQWR3u92MmQGAec3wMnSy9DwqkMHaCKkyDCsRoDg0AAAPQSURBVBP+9jJtRi4ASdvF1hqfQ92FBYb6PuH5FEoY1cumiUrAjYGGNhCL3jTp50waEY5hEcbnwAhOqTySC46bXkgg84ZbS8ckhthq0y6GQxqyT9nP0oNvWSbKmuV0oASQQ7eWPEbV4ZrY5rw8dYMQvkwiAWaBcDqBPBO9FdLhoE/OZa+dwJUzG6ihOJYJEiA2wKTd22xQhqIwNjMxhl6qMHEmTPBV8IUpgUwYhLvugDtrYIa8Cxhh1wapYsKoLPEHqMOxsjgxaPIYEXaQFaGPSAF6wTJAJcFDx3iDWDW8trHjoW7YVRQGdTq0AlqT8Dwysi9MGNVEeo1uUCTEuw3RQrJIplFlVLfJNGYuTgqiEqhlMNW0m4CwgO4EXxcsPZ7F7rO3maYMRWGconvp9bwwNs0N77rQCtaaM14DUYz1klvLutghnIJeCzYHYopfgu0vw90mNtF3YkjQZ7gpUOEzqJxIryN1wXeCWwD3t+ykN47BbrBSI3tOCjYHfI+xE144owqTZAoDLhq1Ao7b03qHRiAng404jbyl7SCnmhCTDCDogmoSwogFaYCFD7hr9Be1nNho4rgLPdsgXUB6GC4O8c1h7pgKMSFpNIk/7Avobob0klfljIiddjsVDeon22sEgimSQgIUHxFOrjdt6vnB5iCCQyIRI7q+kARzRT2LvQf4SnItCMhwJ/we+eWJs6NgRsGoMa+W4MkHhHocYzMkfkCMO+aMaC8glTg+tTPr2PH2HttMpRZo0GpkeGIRwwKm3gZnNkSAWBE3cfuizSHlky6F6DD7SsdBwGniqrnag1dhMZbEfhTBmzFbtDmoYaNjyANgDWra7JKQAR2TjgQRgBRt7IDOMoQHhAHSV+ANQCWwUntNsxbYlbyQtmHzVAICHU2XNhIgEvgMfYePgRHaolUi4EO4Axyc42XW+XHcV3M0DmdZyoNoYbOEvGEZUu/lBE3WkAjjc5sk12lglUkubBA0SOaR2UAp/+YypD4Joh0bWBCb6Yi7nmR3gWyB+EGScohqFsEJCekdQpiW9BJFFmeSMdrfl9SrXUKOGO9NQq4YxyERp5kkm0QJdxrnqxmMTzZpGEkmkY8DGfHk8hLkmkgg92ezo6B0RJdcnAIlRL4ROERsARNO0k4Ef2O7xGBxK02bCBiL/IwcYHEjg91w2gtsMTtNpUMAtw7pDlTA+b7tZfk41STt0PT9zMsnQdskQyDXJcbu2DHPD7FEEQdJwpNIGgImKJiTZWyQGrDrcL5NrDocGXaD5OzypjiHtR4jZ1CqTA4ga2WeA+TGDOH/AcPbOUWck33XAAAAAElFTkSuQmCC"/>
        <xdr:cNvSpPr>
          <a:spLocks noChangeAspect="1" noChangeArrowheads="1"/>
        </xdr:cNvSpPr>
      </xdr:nvSpPr>
      <xdr:spPr bwMode="auto">
        <a:xfrm>
          <a:off x="4638675" y="49349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57151</xdr:colOff>
      <xdr:row>61</xdr:row>
      <xdr:rowOff>780430</xdr:rowOff>
    </xdr:from>
    <xdr:to>
      <xdr:col>1</xdr:col>
      <xdr:colOff>523875</xdr:colOff>
      <xdr:row>62</xdr:row>
      <xdr:rowOff>730500</xdr:rowOff>
    </xdr:to>
    <xdr:pic>
      <xdr:nvPicPr>
        <xdr:cNvPr id="68" name="Picture 67" descr="https://s-media-cache-ak0.pinimg.com/736x/42/7d/52/427d527c51d55cfa69ec1e460a122277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1" y="49319830"/>
          <a:ext cx="466724" cy="759695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34536</xdr:colOff>
      <xdr:row>63</xdr:row>
      <xdr:rowOff>123824</xdr:rowOff>
    </xdr:from>
    <xdr:to>
      <xdr:col>1</xdr:col>
      <xdr:colOff>542925</xdr:colOff>
      <xdr:row>63</xdr:row>
      <xdr:rowOff>673349</xdr:rowOff>
    </xdr:to>
    <xdr:pic>
      <xdr:nvPicPr>
        <xdr:cNvPr id="69" name="Picture 68" descr="http://www.buryfc.co.uk/cms_images/common/crest-original107-189703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136" y="50282474"/>
          <a:ext cx="508389" cy="5495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382</xdr:colOff>
      <xdr:row>64</xdr:row>
      <xdr:rowOff>123825</xdr:rowOff>
    </xdr:from>
    <xdr:to>
      <xdr:col>1</xdr:col>
      <xdr:colOff>581026</xdr:colOff>
      <xdr:row>64</xdr:row>
      <xdr:rowOff>638175</xdr:rowOff>
    </xdr:to>
    <xdr:pic>
      <xdr:nvPicPr>
        <xdr:cNvPr id="70" name="Picture 69" descr="http://www.shropshirestar.com/wpmvc/wp/wp-content/uploads/2012/08/STFC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982" y="51092100"/>
          <a:ext cx="580644" cy="51435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152400</xdr:rowOff>
    </xdr:from>
    <xdr:to>
      <xdr:col>1</xdr:col>
      <xdr:colOff>572202</xdr:colOff>
      <xdr:row>65</xdr:row>
      <xdr:rowOff>692400</xdr:rowOff>
    </xdr:to>
    <xdr:pic>
      <xdr:nvPicPr>
        <xdr:cNvPr id="71" name="Picture 70" descr="https://peterrmiles.files.wordpress.com/2013/03/sufc-2001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930300"/>
          <a:ext cx="572202" cy="540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66</xdr:row>
      <xdr:rowOff>104775</xdr:rowOff>
    </xdr:from>
    <xdr:to>
      <xdr:col>1</xdr:col>
      <xdr:colOff>564004</xdr:colOff>
      <xdr:row>66</xdr:row>
      <xdr:rowOff>644775</xdr:rowOff>
    </xdr:to>
    <xdr:pic>
      <xdr:nvPicPr>
        <xdr:cNvPr id="72" name="Picture 71" descr="http://www.stroudgreen.org/pics/stfc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52692300"/>
          <a:ext cx="544954" cy="540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28576</xdr:colOff>
      <xdr:row>67</xdr:row>
      <xdr:rowOff>98012</xdr:rowOff>
    </xdr:from>
    <xdr:to>
      <xdr:col>1</xdr:col>
      <xdr:colOff>571500</xdr:colOff>
      <xdr:row>67</xdr:row>
      <xdr:rowOff>673350</xdr:rowOff>
    </xdr:to>
    <xdr:pic>
      <xdr:nvPicPr>
        <xdr:cNvPr id="73" name="Picture 72" descr="https://www.genesissports.co.uk/wp-content/uploads/2014/03/chesterfield-fc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6" y="53495162"/>
          <a:ext cx="542924" cy="575338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47626</xdr:colOff>
      <xdr:row>68</xdr:row>
      <xdr:rowOff>114300</xdr:rowOff>
    </xdr:from>
    <xdr:to>
      <xdr:col>1</xdr:col>
      <xdr:colOff>531575</xdr:colOff>
      <xdr:row>68</xdr:row>
      <xdr:rowOff>654300</xdr:rowOff>
    </xdr:to>
    <xdr:pic>
      <xdr:nvPicPr>
        <xdr:cNvPr id="74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6" y="54321075"/>
          <a:ext cx="483949" cy="540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69</xdr:row>
      <xdr:rowOff>104775</xdr:rowOff>
    </xdr:from>
    <xdr:to>
      <xdr:col>1</xdr:col>
      <xdr:colOff>568575</xdr:colOff>
      <xdr:row>69</xdr:row>
      <xdr:rowOff>644775</xdr:rowOff>
    </xdr:to>
    <xdr:pic>
      <xdr:nvPicPr>
        <xdr:cNvPr id="75" name="Picture 74" descr="https://thebeautifulhistory.files.wordpress.com/2011/04/portvalenow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55121175"/>
          <a:ext cx="540000" cy="540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28576</xdr:colOff>
      <xdr:row>70</xdr:row>
      <xdr:rowOff>57150</xdr:rowOff>
    </xdr:from>
    <xdr:to>
      <xdr:col>1</xdr:col>
      <xdr:colOff>555105</xdr:colOff>
      <xdr:row>70</xdr:row>
      <xdr:rowOff>701925</xdr:rowOff>
    </xdr:to>
    <xdr:pic>
      <xdr:nvPicPr>
        <xdr:cNvPr id="76" name="Picture 75" descr="https://s-media-cache-ak0.pinimg.com/236x/01/6f/cb/016fcbd8f0e8374abd189537072bab3c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6" y="55883175"/>
          <a:ext cx="526529" cy="644775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71</xdr:row>
      <xdr:rowOff>142875</xdr:rowOff>
    </xdr:from>
    <xdr:to>
      <xdr:col>1</xdr:col>
      <xdr:colOff>568575</xdr:colOff>
      <xdr:row>71</xdr:row>
      <xdr:rowOff>720975</xdr:rowOff>
    </xdr:to>
    <xdr:pic>
      <xdr:nvPicPr>
        <xdr:cNvPr id="77" name="Picture 76" descr="http://www.brandsoftheworld.com/sites/default/files/styles/logo-thumbnail/public/0022/2092/brand.gif?itok=mosNkXNH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56778525"/>
          <a:ext cx="578100" cy="5781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74</xdr:row>
      <xdr:rowOff>0</xdr:rowOff>
    </xdr:from>
    <xdr:to>
      <xdr:col>6</xdr:col>
      <xdr:colOff>304800</xdr:colOff>
      <xdr:row>74</xdr:row>
      <xdr:rowOff>304800</xdr:rowOff>
    </xdr:to>
    <xdr:sp macro="" textlink="">
      <xdr:nvSpPr>
        <xdr:cNvPr id="78" name="AutoShape 88" descr="data:image/jpeg;base64,/9j/4AAQSkZJRgABAQAAAQABAAD/2wCEAAkGBxMTERMUEhQTExUXGCEZGBgXFhwcGhweIiAeHB8fIh8bHygiIhomHyIcJzciJyo3MDUuGh82ODMsNygyMysBCgoKDg0OGxAQGywkICQ3LC80LDQ0NDc2LTQsLjAsNCwuLDQuLCwsLC0sNSwsLywsLCwsLCwsLCwsLCwsLCwsLP/AABEIAHQAYAMBEQACEQEDEQH/xAAbAAACAgMBAAAAAAAAAAAAAAAABQQGAgMHAf/EADsQAAICAAQFAgMECAUFAAAAAAECAxEABBIhBQYTMUEiUTJhcQcUQlIVI4GRkqGx8CQzc7LBNGKi0fH/xAAaAQEAAwEBAQAAAAAAAAAAAAAAAwQFAgEG/8QAMhEAAgICAQMDAgQDCQAAAAAAAAECAwQREiExQQUiURNhBjNxgRUy8SMkNFJiocHR8P/aAAwDAQACEQMRAD8A7jgAwAYAwkmVe5A2J3NbDufoMALpOOxK0QbWqzGo3K+gnwL8E+L74AWpzSdcsTxdKUazCGa0mCfFpYD4h5Wr3HfADx5n0IyKrXRa20gCrvscAK+DczpNlkzUiGCF06gd2FUTQv2PywA3y2bR/hO4AJB2IB7Gjv74A34AMAGADAGLuACSQABZJ2AH/rAC7N51j0+nQjkG0o3omtO1fCd9/pgCvS5L/F5jKTF3TMwlopN2ePbpyJqr0rurL9W9sAMIuCzS5eGDNmM9J421oT+s6ZDKdJHpJIFizgCXn+Xop4ZYcx+sR3L/AJSh7gqRuCPB74AlTKjxGFJALTRYILDar+uOVKL7MCnN8tf4bJwoQwyskbhSKDiMEAHwD+IH8yjHQInMUMvUmzhuKPL5OZVF+qRmAazXZV0CvNse3kDDlnj8ml1c9ZIREmu7csYg7Cx8b2RsBgC4o9i/7/8AuAMsAGAEeX43HLmJcrNGY2q0WUCpo63ZfBAOxXuNiRuMAL+AcHcRmKOVTki1xqUPURQf8sNdGMEbGro4AtdYAxmlCqWY0B3x5KSitvsepb6IpknMEMpbXMg0sQUdgNNGqIPn54+T9Ssz7p6hGXB9tefuW6nVFdWtld5h50y8aFIKmlOy6Oynwb8m+wGJvS/w9mSmrbf7OK67ZFkZ1UVxj1b8Ia8Mj4q8mtXgsRjaVmO59wgAv5Y2fT8unIc9OT09b8HF0ZLWki8wxF4gs6qxK061an3G/cYvEZBfhghMkmXjBllYFixNLsEsD2CgekVdYAS8IzRizefjTVNIZIyELbm0Gpj4VfnVWAMAXLABgCDxbhEOYCCZA4Rw6+4I9j3H/I2wBNAwB7gCFn41lVkDqGUgne6PcWL84r5NCvqlU33Ooy4vZTeL/Z9FPI0jxUx7lJKB/eMU8P8AiuHBVVWxcV22hbXRa+Uo9RhwTkiGA2iIh9/jf+Ju37Bj23Fycp/3u1yX+VdEew+nX+XHRZoY0jXalA7kn+pP/OL1dUK48YrSRy229skKb3G+JDw9x6DTFlUVndVUM9amA3ahQs/IYA3YAMAGAPCa74AoXGecljzYOp+kF9OkEqx3s+L7r/D88Z12TLmnX1S7rZcx8Sd21FdSuZji3UaQZWFmJWpJJDWqySPTdlrsCztZrvjKhG3W7rO73pf9l2WJCqSV3T/cz5R4hmpp2ETAyFQy2Aq0D6tfkiqofPxi/RCzl7H+vXY9RxqaYQlX1UvI0+0Ti2dy0asXQB2CoY/B3Lage9iqPyPvjUxsOy+5RnL29d66GFkXKqtyXcqGQ53tlGcTq02oMpprqrKnZiPB8Y89Q/D9strHt/m8P7fDIsf1JP8AMj28osfDudUWWJMuzumyrHpewoJL33BNEAfMDtimqszHjGWT7Uuj6rr8fctxtqtbVb2zqGVzKyIHQhlPY/35xejJSW12PGtG7HR4GAEPFeKyx5zKQgR9OYuDd6vSur6DfAELlXmR8xM0clI3T1lCpH4ytxt2kjr8Q+XvsBanAIIO4OxGAOY88cPEQmUCkWMSJ2+LUBv5JA21X2NV2xkZcYwsrjFaXU0MCxwtUl8oQ8tbF9O5VrO29EUCCQRdjcfTFPIacFF9DQ9Wr4ZTl8jf7NZdfEJHrTqjc17epf541MJJNpfCIfUK3DEpT/1f8Ez7cf8Apst/qn/Y2NzBlxs39mfNZkXKvS+RHw+DLxIsDIGLqS5PmgLttJC99t/Bx8jl5N99ru5dn0RqVVQhBQSM+S+EqjSqo16swIvVXwAX3B373sd9I9sX8jLllX1Rs6+3+pBTRGmMuPydbyWUSJNCChZPeySTZJJ8k4vwiorjHseN7K9zlzG+UK0KXps5cIXCkFQNYG6xmzb+K8Vjs8DK8Xm+/COWULHJq6Sfd2p6VTtNroncmtIsduxwA4z/AAaOWaGZy+qG9ABoeoU1jzY2wB5w7gkULKUDEqnTTUb0Jd6V9hsP4R7YA28Yz4giMhF1Q7++2IrrPpwc9bPYrb0c44hkHzvUbKxMXkrqGR60LYYISbt9X4R2H1GM3hZkXuafsXb9fOi7jWwpnGUlvRhkOVuJwhgiRgMQWBkBBr9nbHc/T+enLW0XcrPx7582pJm/lXhs+QzRkzKM1xN8B6jHcEk0B/ZxbopdW2yDOza764V1prjvv+xu51RuKQZdMuoEmtn0SMBagFbBFg9xi/h5EYy590YuRS7I8U9CKPkzjSqFWSlGwAzBr+mO5QwJPk6VsiUMldFYbeGcqZrKpJ95RdJbWjrJeiWiAxoWO/xe4HvjL9VSlOF1C48ejX234LeKpRTjY9nSOXOMCcMoWRemFFv8Ru6v2bayPmMSU3xt3x7LydSjx7kniHB45mLNqBKGNtJrUhNlT7jv+8++Jzk9g4RGrq/qYpfTDGwl7HSPArb5DtgBhgAwBD4tkVmiZSFJ7rqFgNWxoEf1xzKKktMHOE51PDlSJoWmV1EinWE03sy1p8MD+/EHpEZ5UJR7OD0eZdsaWm/I2H2gzmDr/o+Tp+/VH1/Lvi99P3cdo45+3lo08D5qj4tJJAYGhYRErJ1LI3A8AeaP7MdZGLKte7yc03xs/l8E7P5z9FxRu0f3iWVyGYNpANajVg0uw2xnxUcepL4NHHxp5VnCHcXH7UDufubkDuRKKH/hiSu3nHlFM7yMGVE1CcltmSc6tnWXLLCYepsz9QN6RuRQUdxt37E4oZmeq6ZSh37E13pdlCUptaLJyZlQuXV6W3/EorUovQSLoGvbFzFjxqitafwZ0+7LBiwcBgDCaZUFuwUe5ND95wAm4ZzVlsxN04GaUUf1qqelY/CH7Fu5oe2AN3M2bligMkZVQu7kqWYD3VR3a62OI7pSjBuC2z1a31OPfaZlSr5fUxcsjktQG5IJ2HzN/txD+F8t5Fl0mtN6K/qsOMYfYkDnAmEq0KtL0+krhyI+n2+H8w7YvOpKb+xGsuLj1RJ+x+HTn5B46Jo+/qGLWVb9SuL89SLC1ylos/2vGocuRueo1fwHGTlJOHX5PpPSG1e+PfT1+pzAnYfivtv+28Sxhw3CPkxbs6zLlG62TTr6SS8/A45XgaTMdPURqjcFgOw00T/PGH6p9PHr2uutefJ9BHNvzMSM7lx23pfb5Or8tZuVmkjOlo4zpD7KwP5NI8BfxbX7Y0fT8izIqVk0l+hk2RUXpE3jXGFyyhnSRlv1FFsIv5m3+EfLfvtti8RmzhHFocyheFtShip2III7gg7g4A353JxzRtHKiyIwplYWCPYjAFdmmk++NBloQ6JoeRpJCkUZo6VRVQlmI3PYDb3wBYsrmA62PBKkexGxGAOd82cFSfqRyhomZycudBIGmuyjvqvcDuAPbGPO3JxctW0Q9vZ68/0JXXC2rhJlOz/J2biXWwX0ilUK1vtZAFd6s/sxtfxGEWvqVtJvq2+xnvAenxl+3yMvsZk1Z+Q3Y6Jre/xDGhnQ4wj+5Fhd5Fs+1v8Ayst/qn/YcYeZ+Xo+o9E/xP7MonC+W5MwNUQFdwNLH0nYHYHYkGvoTinC217UdvXcny7MOGR7a1067+WWbJcI+7LSl3zLb6dDLar3QDvp3u73NWRigo5E8mMZ1e1fPX9yplZf11y3r4S8HTctl0jWkVUHsBX9nH0iiktIy9lfz3DBPKS7T5Wc7RvHJsyjcbEFCR30kXucegb8FykkcQEzrJKd5HVdIY9r02a2A8+MAT8ALuJ5GRgxgm6DtsW6YcfWiR6vngCucntLHBKy0uXjaQDqG5pirHqSu2yrqYEgAdvbtgC15HOxzIrxsCGVXHvTCxY8WMAQuZMi80Sqm/rVmGrTYBur+tYr5VcrKpQhrbOoNJ7ZWZOEvF1M4sS5WRAdTKQSwve1A0suwIuib8YzsbFzMePW3kl4f/uhLKVcn0iepkZM7csyxz6GrpkkIprcIpHf3Z9zfgDfm2vJzK+cJcF4Xz92zqE41PoP+XMnJG0utOmH0tWoMAaogEb+3y9sXMDHtor+nY09dmiOySk9obzzIg1OyqB5YgfzOL5EIp54c8Z8pJ1YnjIOkOUcr3WVSpvTYNH3G+ADgWTzDCMz5iPMRobjdY9Lv3AL76bH/aKJ327YAsWADABgBTxfgMeYQxu0ixMf1kamle+4O10fIB3wAplQz8QWOEGGPLJqkcLpLswKxoD5RQCT3F6PbAGWY5q6Es0coDiCKNndL1M7lgEVK9TUpNA322wA6znEYRLHl5CC8ytpUqSCB3B8Dbwe9H2x4wecLngBlhgABhI1qBVEix9SRhFJLSB7wbiy5lXZFZQkjRkMKOpTR29r7e4x6BTns1086/3iNmheJRC4QuqtbdRSADpJBTfyB8sATMzwaPMvFJLGUMLHpkGmKkUQa/AfK/IYAcqKFDYYA9wAYAMAGAPCMAVvM8oq3UqaRRLOs8h2Llk00Fb8K+kdh71V4A1cY4FPIUlUr1kzKyqNZCaVtSO3cxsw+pvAG+Lh2YjzmcmjEZWdYlTUxGkoHBYgDzqGw/LgDblOAyJLmWExVJ5FkKqtEEKFPqJ21ULoYAfYAMAGADABgAwAYAMAK+YWYRavvAysa+qWShqCgH4SwKg3W5B2vbfAFX/Sedkjl/WtC2Wy3XGqJbl1NN0+opFqNEQ1KKNv3FVgCZHxaclc11CsRnWLoFVoI2lSSfi1hiTd1QqvOAMOT+M5iSYCcvpliMia1QKxDAXDp9XS0FT69/Uh96AueADABgAwAYAMAGADAC7jHBo8z0+oZB031rocr6hsCa714vsd8ARc3yvBLXUMzUpRiZX9aE6tL0fUt3sfc+5wBvPAIet1qe9WvTrbp6q06tF6dVeawBjwzl6CBw8YclVKIGdmEaEglUDE6VNL28Ko8DADbABgAwAYA//Z"/>
        <xdr:cNvSpPr>
          <a:spLocks noChangeAspect="1" noChangeArrowheads="1"/>
        </xdr:cNvSpPr>
      </xdr:nvSpPr>
      <xdr:spPr bwMode="auto">
        <a:xfrm>
          <a:off x="4638675" y="59064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600075</xdr:colOff>
      <xdr:row>73</xdr:row>
      <xdr:rowOff>94543</xdr:rowOff>
    </xdr:from>
    <xdr:to>
      <xdr:col>1</xdr:col>
      <xdr:colOff>581025</xdr:colOff>
      <xdr:row>73</xdr:row>
      <xdr:rowOff>692400</xdr:rowOff>
    </xdr:to>
    <xdr:pic>
      <xdr:nvPicPr>
        <xdr:cNvPr id="79" name="Picture 78" descr="http://www.lutontown.co.uk/cms_images/common/luton175-46079_478x359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58349443"/>
          <a:ext cx="590550" cy="597857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19051</xdr:colOff>
      <xdr:row>74</xdr:row>
      <xdr:rowOff>79601</xdr:rowOff>
    </xdr:from>
    <xdr:to>
      <xdr:col>1</xdr:col>
      <xdr:colOff>533400</xdr:colOff>
      <xdr:row>74</xdr:row>
      <xdr:rowOff>740025</xdr:rowOff>
    </xdr:to>
    <xdr:pic>
      <xdr:nvPicPr>
        <xdr:cNvPr id="80" name="Picture 79" descr="http://www.lionlaboratories.com/preview/wp-content/uploads/cambridge-united-crest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1" y="59144126"/>
          <a:ext cx="514349" cy="660424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75</xdr:row>
      <xdr:rowOff>114300</xdr:rowOff>
    </xdr:from>
    <xdr:to>
      <xdr:col>1</xdr:col>
      <xdr:colOff>546285</xdr:colOff>
      <xdr:row>75</xdr:row>
      <xdr:rowOff>654300</xdr:rowOff>
    </xdr:to>
    <xdr:pic>
      <xdr:nvPicPr>
        <xdr:cNvPr id="81" name="Picture 80" descr="http://www.stmirren.info/sitebuildercontent/sitebuilderpictures/Crests/carlisle01ak5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9988450"/>
          <a:ext cx="536760" cy="540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9526</xdr:colOff>
      <xdr:row>76</xdr:row>
      <xdr:rowOff>56253</xdr:rowOff>
    </xdr:from>
    <xdr:to>
      <xdr:col>1</xdr:col>
      <xdr:colOff>561975</xdr:colOff>
      <xdr:row>76</xdr:row>
      <xdr:rowOff>673350</xdr:rowOff>
    </xdr:to>
    <xdr:pic>
      <xdr:nvPicPr>
        <xdr:cNvPr id="82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6" y="60740028"/>
          <a:ext cx="552449" cy="617097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57151</xdr:colOff>
      <xdr:row>77</xdr:row>
      <xdr:rowOff>40794</xdr:rowOff>
    </xdr:from>
    <xdr:to>
      <xdr:col>1</xdr:col>
      <xdr:colOff>552450</xdr:colOff>
      <xdr:row>77</xdr:row>
      <xdr:rowOff>672300</xdr:rowOff>
    </xdr:to>
    <xdr:pic>
      <xdr:nvPicPr>
        <xdr:cNvPr id="83" name="Picture 82" descr="http://vignette2.wikia.nocookie.net/bristolrovers/images/9/94/Colchester_United.gif/revision/latest?cb=20080818193802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1" y="61534194"/>
          <a:ext cx="495299" cy="631506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78</xdr:row>
      <xdr:rowOff>0</xdr:rowOff>
    </xdr:from>
    <xdr:to>
      <xdr:col>6</xdr:col>
      <xdr:colOff>304800</xdr:colOff>
      <xdr:row>78</xdr:row>
      <xdr:rowOff>304800</xdr:rowOff>
    </xdr:to>
    <xdr:sp macro="" textlink="">
      <xdr:nvSpPr>
        <xdr:cNvPr id="84" name="AutoShape 95" descr="data:image/png;base64,iVBORw0KGgoAAAANSUhEUgAAAOAAAADgCAMAAAAt85rTAAACJVBMVEX////2hxIjHyC9vLz2gwD2gQD2hAD7vnYAAAD9wnn1fgAgHB02MjPKUSKsq6yOvrv4+Pj8ihHJISj//PiRwr/U1NTHxsbMzMweHSD5unPz8/P/+vT2tG6/vr68wMP9+PbtoF8VAACKiYkTDA795M4YGyDmklWq0fTSYzD0r2raeEH948xxlJIAFCHxqWb+8eR5n50NGCD828CGsq8qKiv57eniiE3+7d73lTX6vIfXcDuxXwDHRADsghL7y6HHSRr3m0ZWbWyTkZI1PDwdExXpua7tx77OWShBTU1MXl35t337zabx08z4plv70rD3mD3cj3xoh4VycHGNTQDPZD/el4doZmf2493TclE6Kh9SZmVhOx3KcRXYgmWuYhinICZZV1iWICXDKADio42jlYbWeWHlrqKPAAA3AAAAHx9HREbFAACpCRTuvsBsICPHDhhQNR2ASxt0RRxELR+LUhrWaCnRSE2StdTYd0qqPQDAlInhmHipWgBdSUO7X0KIbGOdZ0+kWD9IJQBLPTUdOj0vGBJuXlNwMR66cFkzHAOJNRt5AAgpDxFQAAe/KjCJWlx/Q0VPXm3gjZDYZ2yLb3CMNjpIIBV1kKhgAAAmAABaMzXaISltg5njl5nDf4KLvaAAZADL49avYGOkjI2gAABhSzxxOABUHg6HOyFuWD1nLh6rTCXeil90RzuBNhxipn3Un2GUa0QpjlZjIiW11MGZjXa5l28Bhe2/AAAgAElEQVR4nM19i38a15X/8JgRD/GQAD0AmZdEAeEBwfAQQRreDxkkIEhgWbKxtSIJdWPHjhr3kb7d7ObhbdJumjbb7fq3224bJ9lfm93f3/c79w5vBhnJspPzaWMxDDPzvefcc77n3Dv3EsSLkdD29pZT03/E84Lu/FylByIsIwWDkMiwc9u3bHjRj3RRYtrc3CqGZab2x21SQPoGTtDIBGJSTAnCsa3t0It/vmcWA4WeXtZWmoYSkOuDJyzLBEjEMpIkBbHtF/+EzyiaGAWPL1vmPq2T1M6QMYJOBQKKNqxuoX9JWjN6jW+2bInhwUlOMyGZgFwe+n4TASQ34S8f+ku2PnKFb5xoBpSw3gVAEEWq/Uf/96gBZLhfcm0x3ALfKNEsI5cyoASsF67jbcuonZGfFJEJk4HuqeKtF/Kk55LQukAGLoU0DxyUdZ7aIOg6m55owsjFhHHHXEWnUsUX87BnF48TOUIQ8YAfMVCdp94ihz0oiKkPFNYgFfuGuplNhG1re9W3GZP1dyOsIuQ7V2VUePRnWGtiDvgV8purQUMRIvh6W3OhgUiAO5nAoAlTAp5AfmXAB3W76zdNNGFSQPn4v8O+UWaCEBjj+RY7WU7lHhzyR7yoZtm3ubnt+1pZjiYsFowGgLZwgW69Z4kDgrUmRkzOgCmBeMhCQ1thCvdsQXjr68O4RZ7iGzBV4YQcYWIGzomGPB5fDPfAQTP20FT715SYJCn6a4KIHMXos/d/20W4OvSlof38YQGJO6BgwEBXN7ivKTJcpOkYQFz/WrIOZFvU2DsbMMCdMPY11FAg5NCHAZ+MBC+7PvD1qoDimmVnGx3XrALE2NeQPqJQTu2Mj144ENI+DmB4sCG4DrqtCa2CDCWFoQ6+9e6110kxnyt+zoIcIUWP/54LhBqMRSAe7Kuci+Wln5pwG1+/dwZf/OIR0tTpALlA6CGcGCFJj3zXTYcHZJ3rf7KB6KPZoYaN4LkL3PN0gsUlCdB3YmL8xH1s2rCBuyDfrzxttzQUfVBJwHkhzz2xYIBAVcaegG1TtorgUEPPHBpPzjgFDodFjJt8sUbKAZSNv2mPjYXEXHmiG1K2e7nUsGwI+LwurhCIX6wKNU+jkL5uwsT9KeixOs56+TjQqljAe1VcAhFfyINPLDgnPyVO4IyQMuO/OVdKdeI51zZ8HIHjPxsjho8B8rvdC5JRU+SehRzDtdskuuOFtnCvE3O1UQ+2Q17r5nQ7ahae8LgmuSDxkVvD3YKjWzy5wma7oTm75H6micmojVisaEQflmW4psine6xbalRTy+TzBQi+jaQ2hwyHpniZtIFqH6EEFEXK2jTUs73cbSGPb3MrtkHx3QgB5DP79ecMEFsYGR68Qdt1DJXkia1OCXBGsEOvrw/z7I4YeL9AJsoTPwyY3ozvDs8sIQ6LbGfgFlwkHKrpbso6pOU8LgHVZ3i6IA45p8WkZ5ZwOz2Txfpu0im/95OoTRk1rNKziEfMB5BToGDm/Nd9qqx30ldKRveef70d36gr7QOhIkluPFNmU+QL6Fskf3S8QMG5EQdR3Jd+Otu4ScGWz+fb3BGTsuKzceJl8aiT8XFM6PlSNbgBLaY6cLoOdZ3swMal0WE/dA7ZGqljtfm3+JTM5QJknSR9YIAdiOEr7Vb2QYDjDlKQd28+e/VWEyMHVdjugCPe+oJlWYZoJVciwmh2trmn0Pjo8IwYXEtsa/VCitOeGCmO9ex8uZMAXznlNxch7bLDlXAXYnfY0hACubj2RQjD7ShpWG/bBzkwOGPwba5vrW97LrLcv94mJYZ1QdehxsZF8WcTzRb05uKmb/XKlqDjxfrx+YqUDHV40PSVi0vzl8UdNx2j2q0KEIvPh1z4NtDzA2XtOO6+1GoZen23jUnBxdG3to0adkiZM9YLi89n0ERzZYYku86rn+hvkl14HLuiL0qJYKM+VNQjZdDdr7RLz7Ktc3UD9QTnrK7HSJlMRhW3+7v3lqynPfhWRlLkRVWjVsUQiXxiksLxFvoJSkEnNBD94Me9xiQI8W2GPtMd0yHF9HZIA0lKUXZhCMNUGKJhuNOe0Bcmpff6Dyt9n9SVt97a0489+TTpMMZ+NuWjyAvqJpDKgHPra9PNCfMF/YffegsjfPxHNcb3rW/969J5niDU8anFfqtdpS6Ipa4CiTrXVAHRv37rW29Z4Y8//vvjNj7luZ4g1nY7Q+Uq4IsXUq0BznROa1f+lkP4+DFBPAM+LiulRoZcDWFx7FwXHBZafN6cmkO4ZBXpnwFfuwfOjD7Dllh8IfHYR57O6NXjfSMg/C3zuw/ek3z41m/Pi48YW7fYJs80h2GsPXs2Ts3W9XvTjcS4LxP/yrx2c3b29dc+sVjP8CwDMrYejkoLk3Ph0Ph5Y0VqHKdPNOA/+kSOSYzx/7qUHPDN3rj56QeV4bDYL6K9Vmvc1yjpDvMRi9HZmqdJjBqblYMp8A4JEUTLLQKASm1cIuL7+vEfCd1rN2aR3JAs/c/f/2fMvdVLkvyeDv6wNni+lY2p9+Oq5rjJECOyCZcRC/jN1EONa6mWN9VI5fy5MsP79d//Xa20PcIAZ383//jvj8fcXCfJaf0AUB9P8vRn6IIkX9OjMdOJR2a4YifP9EAsRUo8Oq+O0M3v5dz7cbd/2l1u8P7u8eNEEnXB2dlHr78/tp+CVOJxb1y4N+1O8tgphEF+C4WkY1KAnhlxhyzwtRWod4R96pmyN+fVxpP7yZw2X+H5FUjit299hfX36DVb6xQWo8x7Ga83vl+Ot+Z0w0rcJHnHevCg98RkBhhmm+6FeYwxNMNT2VLGtTnvfp5hLG6/bY73qgmIgx+++urt2zdetX14Gk9TMqo4E8/lVX65250cOg8N5/AAdPbNvZ1ANJudIhK1Png1yMo0o85Yp0yU4zm3xVL2JxlGqOO7JsL3VmJOabXuWRunMlF9yu0XyqdzcXdO664Mm2mM4ikdtofmzkDWQjsdTttfxobeyadTQvkLvyqZzHlzOZXbEve3eJxDm6np0fM+1p/OtaeZpNztheaK591W0VBzrZLkCBne5JwGj2sYL5r1rhL7FB+mxLwj8hU/tLmwzDDwb1mbS8wNB4r5DzE+9d//myD+59//yCHkN2Wi4i5b9rVxxp/PW1T++HCPLoqHNKVpJ8BnHXhaDYuHCwJgCfxmICrn5PJcWQgAmbjWuyAZYSrgYdCT/vGPYIL//RgYz1v8AHWiOYnKa/GqcvJyLmXxavPDNmoA19DfS5bbtZOzT6fV9IryXOXMQwpk/CxGKbGk5Cl/OafyC1NerXZ/NAwkBjWh3vuQV4FKiaSsdSOAqfi+XM6UR68EdHijW8oLbXXrM+dIl7Y7ZspNcIH+zUe05xIJYbmcZ+TJpFfrTqribu/ecC80VY/SJoIIHO0W4EOz2aypdYfZem3kYvOvabV+BjQXz2kZuTwl2Ru94aYMEnifB70NVewU3SaunAyKpxMwyHAIXZeXpFUkjDde9grl8qQKgoVWy0hG/Gj6JHjiKMB/XfbP01lX1nVy+INspNgcvZq17I1r8/sqfzKXEubL5WRFNKJEcCqdcpPgmfAR3FgfVqJ4ixoz+lix5affje4m5RJJzp+sTENIHAGYcdEuezRqt7uCkajdHDEbI2anIzqqQYKwWPxaf86v3U8JUwDWm5NMj5zj63ARQac+c/5ccLlbpxfI+LlbRfI3c7ZKvM2IliQMQEtoy6ORMBM1O+1Op8s8NRUxA0AaALp4FEgQSb+bKee8cZtELmmyT+7HbaMACQ8t60GEzGDyRMnjGQ4Dmk6ZjnfiNcj0X53BoOMoukvo1sCT6Bp+Cc9ZJYcr4nJFIg6XyxFxOBwKRyTNe7m81qon9C2bdb5lIw5Z+99WeABCw9MzMlIsFpMyAT25e/HFBIKhqakg2zO8M1rbEniHdi0G6QgdrFe/V9eoG8wCXzqbVjhpF200Z42LEdpIBxed2V3e67W8+3Nq8KYiIv293borSP9tjT85NKxubm1tbfrOUCPCHY4iBcMGvYx4zbg4Wjtx0dKgUyqVGp10tpAO6HmpWjMLikOqy6L/gCKDjirv9UQpBgx993vVw4gzYg8aXfQbYxjBePFs8Yaz7bbLpKhhZ2KgeUoxgTR+7QiMb2rK7JJOgUjN0WygcMzXt+yLEaPRHDE6s0aj3U4HoR8GeSeLEjodka7V7TRqM2lkyug6yZwNXmgdvD7PcUPX547MZISEebTgUbgVPU4XjoiaY3FK6qKnOISuYJQ9ORz5fZpFiuP6XiTiskdckWCQ98Ezh2miHg1Kpfhy8K+rihvCVChMBG8ZT9fnG8yHpB+/sylozzMPba731a1HO2At67S7TsDVH5qlU4uRKQ6hPeiMSIvpwKB29D9lI1KkZ2TMLjP8Y5TSUT4bTZ+w0QdBu5S7XAS1XYZIFwolxa2jCeBtxzj3yvMmGyhQVtxcD6N+KF4lDEX0wpUsNs5DBQLpE2RDi5GCqUpDO0c6zxQxTkmP2QHt6OPayrssSDQazSqiJ5FIFpTJ/uMl5WB/NdUCQcDfNnjOLoygQPYkYqddTwVo2KS644ayEd+zSXJuBAU+0uehxO0Yw+9bDqOu4GL7KRxVNhJhXe1u6ApKp4xs8HM4qZBBVqW2AjvJ2VbWVh7+srD0D5l/QPLzjz9+uCLJa8vzA60WraO2yhrb1pAFz+UoBNBBUHopEDgN3iqopC82DqtQE+tk/JoYpEiCHgni02G2HkT35J5jyhwEtNIIZ1cRGgA6pugj4jjKRrMQ+MvueEouFArlOS2hVRMqEOCb8gWgmtPeshXntDXcw46CrBk6nqPdn6Hbuths/cSIL7xohw/j0Bm2w2TfoC9Z3B7OLZZlXTcSEgt2ekOovAQ06zCD0MYORvyvAiMEgE6jCzRZt09lWQUxZ0u6gaemUpYUo0MjE1qMsJySTyM2nXe7K8gg2Gw1kEH2Cf0Za1BKK6amgNrZjW3bh7vY61U+dkcsbwl68MRkbHhSJJItMtZTJgUqnqHabGhIhaYa+A/oTg5wg8EI+IypjtCAEBy7GXw76Jd2SKfYaGFemMwxgCO+fylvY9yQzyN4eS+oMAn/B76ZtymBsbBOuv5gURo0O6ekCCDgo3HLcYaPgixNm13RUSv1bMcocU95gi1et4Gm2nRfgCpSZGzVYFje2uh7xa8jmWi1/rmLXlzEN6cjEfNiR49m1uGaMjukLH5AcJmRUu2hLZ+EPMPLPH6snRfaRBigCjLHfEquTcqFciaZtCkDURbYAvReu9MldTrgirTC3tOc0e5yBYHjKVhw2qZ+D21YdW702yav8pCgycliqojn8Wi6Q1EeenRqo6nuAEiLcHvAACENIluQXkQPY3QoFKxLGnEqglLz1KLTTJsfRBQf2wBFEnSn0l9KMnKdruz2q/yMP55KeVNXoWcy8ZRlqZmF9oFrLkoVCKg9omh70inpItzGzjUnULwHx/U+jgcesUe6SaroG5vVc+OKXAusynpUhh5+PdCUsYNbkUYU9GKQzbrMtNNopO0uM3RHGrqcQmGkIQY4zcEpadBhDDreXYkzC7lkWf9Yq1b5y5Zpm8WSKmuT7nIqVY4/vL8gFKaET07qwUW70QntQkcXs4t2uFCWxgiNgDULLB3lIVIzjWyG7fVDQ9dZUGR4/ZSZej6yZ8Prxb4Bb4iOAyS08MCMDNIcZZ88YcF1QvvaoS+6sizELKkZiGbEaDY7I4t23A1ZxTvC++98vBB/TPj1j8tCL/iVcplJ+XNx5Fn9C/c/W1vJM59lg4uuCCIuU8BTg1L4HQtmABcPQtPhFoQbGBcdWRw90j0b5QqGYHyx7VNJd7FP02Kq/33NIjXwgvjnRin0hwel9I8/UwDURUjRnegJ4BEUDshkpVNBBbAUOJ4NAnLQqIJ1fLGSVF6CEOF3q+IWJldWCeP5eB4S2njyYfbJZ/eZq4AHHBQEeBekjXAJlwIazxjMZl3QenYIHdA7FYonbBRHJ7qXaeE3hIAoP3W+1eoW1Te7hhR05wzSA7zVVDXaFchCEhKEzwz/mZJycQJ9YtkgGJHZ4bAbzYi4IHisa+qvK3KbhMnlveBe3ExK4k/G8+XcQ+h+woeuRQc6TeGy2+1givBzOxsxSl3QWGzEDpHIaHSaXS5g3s7sl1+kSw8iJ3agT11nioZ8RxI8XtEAjet7JZVsvzc71AWrLFs/jDq+kLyLWtyBXDpqUgcCKp2KAB54LHrR7MoqsGRRHPm5xCaRSKaFjF+l8sf3y2WLN+f++ccL8lz+/QhQlHZLoLawR7JId3b4aOeaDXsaYxZUZ1Q8RCUoU90lPekSbw95hoKvZ13QmwMmloXBrLdl5IBjOorCoyierD3MwmNAr4E8N+oAgwL/F8w6ECpIFhADcXEAg/Cw2f8SXdITWj3hBYA5i1xuyaty3o+/XJPLV9aeRBAeB3e2ImJH+gJ0CocTYTNCy4FAK7pQn34iebserZfg656foSnZGeYDghrJgaAZGw4Sh8CXWeHauxDl7DTQRmk2TRSyiG0A8beDEqTIYJ2c3cGTOoL2yCeX9I8JvXYp59eWLblkKq7yAkDF/Vzynb88gd4H3pM73RWMoGwqAg0F7ioI4dSscEWiESNERuTEXJ+tfYnQs8e9JwKff7ZJQMv9vVFMjQw31gqBhG3NATELwlXp0Oysp4nmiXQR42Jd6F9zFvSI8ZmBD0wZn8SR/h67AZg8qXVb8lpv0vsxq7j/2pdwksMeBNPm2kNhRhEVGkoB7gqReelJmqhFpa6TKUT/7E/W1r4HLTxA2Haos75r4NnsEVe+FULUzMLHwKyNwakHhKZujtyChMnoAou1S52ow5hZs3HKRUOYtOOnpbO/B3iP9YwbDNStUgktXm/S/3MA9NkTAAWaWTQ6MUBHJJsNoksEWTuyUKBux0Tt0L5YbbqkoGja8XClESgUBpLNzadM/OATgy8mbr/wx9M4S5KVz1wA0GVsIputp03NCGQ2JxkX51HtLHKpdprFabnUZbT/X+DTl9xufxx6H/A0S9Kf9OefcN2OdeJmMDsUEdRKtAIhhJaigbUHpdmaiVU4T2pEyQg9go68syIZGawQn+t1kWUazbTlLRVac8kvIY4vusyoDp/OEKajw8O6o2lqZ/VT4NWNU2Zgbi5IBewRqVH6f/cq+0mtN5X0IyaasyBX+g5CZzfaF7FZQzcM0kHEkdp5ZTDtmIIoWAoU6nW4TwFaDIjAuyuSkUI3TZ1vNn4IchC+Upq64Y3/lxm0FXQViIAiGi3hwzWihgGip6XNkOc4ncjH2EGP4PjtXzB5bzLlxqkSkJg442W+RMwVzg+6IC8KOlgnEFhwqO1sN1goZKvHx4c1ooCqWwE7hFi7+d2V/Mjwo08mPudrhR6eUhNB6JNJ5qEZ8nkaAJairCKa4QoPAQWKiSijRxTZxRqRb4we1YHlGNOZ7/3cIskhfKp9pSgllMfLko+rYMRBoJ8uFwRB8yLK/swdjh3MEFza0ASvUiBMn7sWEcCcnxkpk4qLq+edLsr3Oz3jzV22myGAu5rEUTWtePehpEKolQ2iqbAD92CdbRsD4sVW04EqSztOMrUMoVcy8XI5Xr6k1zMpOeNPrjDfN5tdi5EjaCVQtAPFPkR0HYg0tIuF+hqLAgNhemBHpaovgbmOlEkv+G2KubjWLfnpFPIF4MOJQvQvEve+NedFBfsSazdXI0UnjtIOUGHV5GBZ2hXlnnZPWZ4jtJfyDVFSntp3p+SSn2bNDraQOWSzUnOE81FTCuiY5pNDwprQo5HHd9ijwzpRiCxOLdrph4w7f955bhMDLGvl8vfNRpS+u47TrCL7cVxVVmmTVjWRjgajaSJQaGadUuQdWVfhOEobo3X4nVqZ2KuUlYm80o+GpIRyNOy99sSZhSz2CFi0A9gCJO7FSD1IK+rQ7RrlvLXhXfksegQ9HL6V2o2fS6B1T5tkcxGiz2sl8bW/OJ1AiM3ZaJB+YolrVVqvihERJgd6Gk2NOGQjyO0pijVTyeVoAt2bR5O0VZfUBKQVur09lEuUU8KVz8yLCrYWyZoRMVqM7BbAWUWDjkOCUFpU2rLXa3mSjR4dAf+Wms3Gz1aE3ucPMKll3MzKO+ZFGjI/2v7ldBk4WBwNC4qsBWj5DLidTDRoh2DtCAIqE/IVuhZTmdcDodF7lbl93ZwEcgk38NK1H7nAUdodzqkg7cpWCVMAlcHBq+gliLpCb/gLpBlRO20Omqd+tJZLut3P20TVDVU5H08mW//7v3/96y/34/G8NpfMlf1JC/QYNE0waoRuxeIgFwx2frWn0yut1rhSmSjP6VTWitKSSkJSmE82kK/83OUEmmeO7gayCjCBQEGpVCdV7rxflYvn3gnSTrPdbHT+lBGWLf74mcdizirWst+SlOfcZZXX6/VrvUxeKCxr3bmFhH4ajV4rXHXoVOD4IRx2xmH0rUpFRDzWwp+PdVZGqW8I4ef55L4/jqacHNmB+Ciy0fRh1IjGfSuSPaLBeN25HAOtWd775d/+9v/+95dMMgetyTeF7WJlPqlNgptPerX+vBBiRkqYk+f8Kq0/t59rEChwKeq4WjNlr3d+k1AmEg299pJIp6skE/7HrZzfn5+WQObkR6OJBeA8WWiSw1rJBQD1Qptu3pYrQ+Ol8sm41u/3ulXu8r4cqIJ/4hcuzi/Tfi8kr7lU3A8QLSkmnhd6MUVxJ3VL0EOOqtkgKgx/3htHa8X3lKJWvqLT6S49TkBCrypX9OqETc6UcZfaDU4ZzeZgtl7FHtfKVJJurUqVZ5JJ4Hd5Sw5ac1/OyC2q+PP2MSCifQDmzskBmjsvl8vLOQZzTK9EqYzvI41kvvjiix//JpGwdsRSdu+rvV7wpYSunPeq3EmLNZGo2FIpCXfCl0+Cdrs9mFUcmog5pb5VxgVw/3QynpRbwFhUZUbozYO/XnjuFgrS8oMD2Ae+lUrJUeU6hZIEr6rcIhJxNDdJ39ANi3LfnwcWU3Z7vSp/maksjZyhmy9kflyAgCLKxSs6SRnTumSyzMjlSXcZOkUSTdl0j5msebGi+4XWG/db5NPo3u5peSqvVbklzP4coZP4vSJCxDOpGXqdO9+wWvf2rMrukFK3O1V+gS01gTxkTuXdIyqQfODUKpVLWlKoIeVJCEXalRehQHiQuCrpRRX5VA7dOxVXqVDggOicQ0yjB3CuO22t0shb/9C9gOkPqC42lyCUFatId+mr27O3X02oMUBdWcsoIdrmJXBVoHPCsjcvTwG3K7vd2vjzDoJtUaf8ybJXnsoxeFwMXL5fmPPvLVXyfm3O2gOo/2D2k7ZT0DXUpkffNRF/+PWvv0N8dOcRRD+RRC965c5XSdvtm2i2+id7GOBSXIumGFot+SRoEI3PQCuW91OWcs7rbb0YfIgn5uIq/34K9UO53JtkGAu4BcQ9yrY+gI07s7NftUdxG8n/ePTt7xZm73zbVJu98xExvwesoDF7s6X73afcXPXf6xFA5YJfFd+bs7rLFq/WO41aUCjPyy1xv9DP8M7geB7SAoDlfS9TlgOpKecZSy65j/qMN17O9Znoq5++PnsbGylQNbnE+p07CMhHH92586ukraK0IoCvJVOPZh89mp29XcEaFEnAZfndwCAswiTjTqImBCWC52W8lheDbq7RsLinvRAJU3EwG0aYYsDn+b0QCONebW6eAzi/pwQNfjV7O0FcsuqIefCGLfV3EMA7d777bxZ5qwXpR+KV2Zuv35y98fosVjUCOMeUcVv5y8kcpP7xfG5fGGe8ZTRX/cUAVDM2Sz6OsnMvLuNaILfjohYkTVr3HoEBJj65+bvK7+G531YrP3nlZgL8jdy2p/sVRviHeYnQhvqTDiGbvYleN0Cd1QoA9XK4EG4wPzCHlFDo9sbjQqBMfvBpjcYL8DK6uNu9P5fHsV3udbvdwLVVXFjOx+OgFgRQ9yo886tgeDdbv7n96eynr8wTCUAoTDzCAJW2FHq1QE00QH03Xwcf84EVyHgLBZAEaidvmxtB61lSQkuyDLeL5+M2y+hczQsXfSsnURLzca8fsiQ3mlGQzONqUi7FiHCYAoBz7yHNvH7jq9nZ974CBX1AoJRQLtz7LgZYsQGl1OsbVqUNedCH8pZOefO9VgVnCsr9clyOr6iK5xiIDtD7tGjgWxmHDy+AqumXcKTWLSXi0AGBZu+7sQqTqdReQscB1CGAr//+xms3br728MZNYQKl9A3IcJFN3nwoR9U/neT191eE+HWfT5Rzr3yVFCW4VEg91+IqjP5cDigptKAWLBZioE6Se3GOFGOUQHiAvujNA/PXuvfLNqWaA6j+FTjMm689Wnld+DryM/hsnVUiXJm9889rEolQqdY3fnfn008/nUUx8HZC+d4/6zkmQ+iVFWFKjtJd8MkAczpZLpe5OUM60XmZjF63JBKJdGf5+ZIEuKc7jog+hCqtBUhmkiNhnJO58cr0wkPhwsp7n97ueAZdQ/L27B0I8Nx9dJWURJJrIISvzifuvKpra3CJiZdRkuRPgmtW+S2M5IyuRa8DMEt9aNRzorbMTQ5xXiKp5BjIBuJ+/FJWTuVvTyHHYcLaUkKKD0E60XrVpkY3RXfe/+jO7K//rTe6oNepK7eRkX7Quvm2vg0QiBp0wRSkSdD5gJqrWoR1tKI9Hl4PTZvs6pdEXVmaHKHe2kpW4LHnABpQYYvfr+wDiGQvtbAA0QA3pe7mze/84bvfhSh459t3Zh/9mruECIVCLLff7pgoSMKtLSf9Ka/XW64kIN4nJJMrcRSNuu/ImRASau5cURyyNsYSz80PAtRJXnv94avtlwwu3Zn99p1H33700UffBiozO4uxzFt+dWP25vsfgBIfvZ/oAQTGDZkScDX0Coa+Mp2rTFyJ0Q+iQTefFw3I/FOv0S+oZqRuyb1xS5oFENoAABYOSURBVC4nWRoAqG+svT5748YrSmyd/3znzqNCABnnd4hf30HMEw4mIEbOJvXK1r/Mzt54X9cFCDZqEUKqWebSP/0ZGn0UjV40JGe4Wq0erBbQCytlbTlXjreVhQHq376JHeSnn97+AB5z/pWb//KrzvPXfnP7zh100t4rt2+/10Dv/r761ewn8z2AEiZvSfoZm67dhhMLDxrd8KHJI02NdTrR9N7C9z7eByqVZ0Q9gOrGjf/8j6/u3PjVV68iNeh1On1fuUj3f/7zO+io1WpVogZVJ2/eeFvd64M5dz6vcq+B1wrUH9TPMKmZB83IockLj0cuNMaMxiQUT14te1M2zo2KlIQaZP6SWpcQ6XVz6lGBWKDn/iXwuYQuubaEuSh+ygWg16ry1XdR2erIvhidHOHcKMD54UOTr6KRsUuNDzK1IzTzKvJOOZniBu9EFeX5ZK8NMCGB9C/1roJF87VNUamZf4Y+nywNo5k/J0BckCfQiJdxMWiPRKTSzxupVINrRfn0+UTednAVG+O+7zBHWPYHtcKhWeqcZL72WIDnMtGAInora6pG2azLBf8LRqT0rl7YrsDM2eTnE1sboNUmZ3alUrvD7jKiCXEnaFqF6dQZzR3hMdFzOZlmtHpUSLumzEG72exyZh3SaEFna69gMGcTniILCysrC/xfdQDOS2yXMkGpORIMoqmGLKsIlPBA79NlBI2eUI8eerocOj43IR8DzWu3TwWzbDQtmu68UgwAF1YuX14Rwv8HocDhtat3r127v9b3zcra5ctCdG4XIFGRKDW3jEGWhvazB+1Ge6l2VGdH38cYlZEwoR4BPVGUqGfNaYgSeIqT1B6M2Ot9K5HM2daE965vgLz0xv3La6AwLADk/hsvwVGBYGPj4I2r8A0o8/LKtZcP0LnXr13uAlRbpxMFZP9gImgyrPkQueyxc9L7hQ/NgN1OFiRKimAkXdtlI1OgwqBZYex/l2zp4csbMzNons3MzMbB9XvX7l4FuXvtzYP24fY3b967excaQsAdmxEc/FOPRQF52bU7gkHp4iLc4qRJ1OwuxUQRnweNus+Rzk82eFM4kZpPii4WDYEGzUHHVD/ASz/swOCgCDawCGb6D3PfDBybeXmAJhbMDrs9aJRKg9l6rfBg3Otcw8KLRtf2rksTs5hDWuoM2h0ueISgU+GSoqHOOSXXfy+9NIRkQhkGSAcjqBManQ5H8SQoDU4aLPjQqPW6+fkBMvUUCTxAk1SdNG2ULkYUEPB/UPixUj89rbsIgPNK5Bt+MGVnaTR5Jgje1CxdfDBRnDgXGl6Ehy56EU8bzwbR+1bSE8n3v5/aR/N0MMAZLKMgZvr/6R7E57YB6huS+fm3C82ilFY4jFIjbabpKemUa7LXzy5QCiVFNHuYPmadkSyYav3t6I+UZVS1AIDgMV5+496b1zcGQIJnuf7m3ftC4d038DcY1czMwfU37917E37EAdzLrX2/Of29RfTmkp214xcJncEHvC+9vAg5YhcXXYp3o4FmNK0vo1ewL710cO8yCg8Q4O5eP2hDQejuosM4ZFy+fO36Sy9df+ng4E3h5TV8rvA6BqgXuq0/ib7zj8h3KZyOavrQEWWPz/iW5EVKgD2xR95Zu0/UowERXi5n6Z/WVrqh/fLly/L710CuLqz1DsslkoVGpVLZW5OsdSL+whoXB1tlXSB6SCiePMk6pY766Xd/ERJI19mrC8lfKqoNdxI5mT6qJpe09lqtlmRvZWVF3n8UskCdbk6ZmBO1esc5gIm40lRXaH6zdh+46BkypecnAZb9TFL+h+iPvElc++oBlLTm8GJrlem5VoPpIJHLIWFMCOUNa0MiaSQYmy0ll/cA6lvu/R+xP/6FfE2RTb9wz8Inmerx7p7kJ+yPclzpqwNQbkugAr0evLaESSXmWynucGqOUFYS2I3PJ6xWZKkNoUTeJdtLjPsn0Z/4bQ/Zifj18xecG4p+yv6oR7YxEAiKeusC02pMT1slDXnLiocz5ZK5+T0lV89DizbpcUlJLxLKu2R7Lget9YvW94+r/C/bfz2SjjraXHHOBj5xbc0m0iV+/rP7wrUF0CSzx9gYqxzhU+oq+ooVhWOlZE+0J5cwlQQoUbiy0iXb+hKrQAvQTZYDviAJsJ3XF+dS965DbLv78GcvbUBAfOPqiiShm5tmbBWrRCJHZqwGDYpa8GFNcnlt4eq1Hx788IcHB9ckXapWik6SG71QKZS6AIFscyymnVII7qFMH3oi6Ew5TyxZE3o9mKt1TvTLl1+CSCjA8R7+9+cOQFP9G+E9u9KsH1WjDkUX4DAXnbm2V+lkw0qJpKIjrC3on42V1uWDPqbTI9smB3v8zfAvWDJRNsoqFMGxAAUz13/45/45SomK3lqxAJHZ4CXbAFChOGGPDktnqfk+P2lGFbTUwRX5kCCAM4NkewYRTZ2Sq/ISumkldLuh72dm+gBWXQAR2m3yctrzlGbUbESloVL7MyLbB2/cvX//HkdEOwiv/fmhRF5RzommUymUyx/08v7r9+4B/+7lg4esgp0yOiYqwzx/2XUsZp1Ge3f1DSDb11bWcBVm5eq16wcHGwcHB9ffeOPa3btX5TaJDcV09OWaEFHxjY2De0Jg2ytrwoddgM0o63DRxm8IwJLdZZ8yL37e+bz0M2GPbAMOYNMr7drTUAURtQAEynaFrVsXhZhzYjYbHXTwmP+OL1ICBaJkVpizi5FuwjYn4S978ko/6h5A4oimjU6Huf71e5lSdLdOZxWojNiRpxV+RzTJA9BUX3TQWfPnRO1rDheH2QirQO/Om3u0EQNEtjlSwYaDC1fv379/VTj03cIKKnf3ASQCwSCrcD44UlS/1i2yTdHFCBu0211Zmu0eRJXttatvvPnmNeFKL8dFJWzhtbZfPUAErgMSob52797dtX6AmWAkmzU6oo7s12umpRO26so6WJcz2j02b1u7ep2LbAcvgz9ty8q9l/oLvzMH1+9dxccBNXfy1b4637Hd5XKZXYqs8ayLOl2saEpH6CU79sRV6h7TXb4n6AOycXAdyQFP4RfXhLvxfuaNvmGRut3MOrKuevRkoor9ecQ36XtrR/VS9qi/me/ODAPhqyCOyMaf+q6RPgmyLJCjdP05pUyrsfHLiT9NKhvjUXRKbHwAB5acKxzV64cTBXrNenjnrPs9LRfFz7Dvre7P3crvsC43Dt68dv8+HocZAX5vdOBgEv+i2SEpijzTAqqhIl5k5/w7OSlfFmxcB2p27d7LHTaKO9xLyK2sYJp29frGQD89ePln55zsyu3mNflC6USIxvCosau+TyCX/mS5vIKG/wDJtTeBjiIyelfYN+y5cBkgckOFL71xDZL+5NlmIHVlVSaIhUm8iLEhFHq6HtvwxFRx2XnudUnRDBhbqhvc1y5fxpXuoeHetYW7167dvboGTWGTj9sD4KkSEyxrDNsboI3tsJh62k5XbXgCgIeW6uJdd31CmW9J5MKnCBquX0CFqMa557mucntmL1M77cUnT1OKj1s5h6LaL6YXx6xaPKEoU6eS0h4FlT/DVPNie7kNM9ofECEcv++EgVtthSKLW21g2zLqmYigfu/pSgT1jayHfgYJydo73NBk+Mpm+JSFQgm8RBVaUDaElpTHwDSCmWfcDGeO6UFcwV2Rky5FlUumz+lcOEG72qLtzwwbMfTRR522qL+BxPCI3kazF7AlZUKCc4u1ywv3OiNpwN3evLZ2GSXCNtuzvQixzC1jJAvT7XVFVsftI4Gl2PFBIdmYFW/PIchOV4RvHggGa0yCgzevLjyTdWIxbHLL/ok7u0TETlshyNDtcbExazKfS+aSf+bhZjMzP2w9k3V25Aq3/g3JbRG8Mxn/Wl2+yDRTnbg3zMwEMxvXEs/6vnEbioaDCHTNBzZ7NsdvuKA9KHV7Lw9AnNl4+ZmtE7pUZ8EiA/afKADsjN89flSWt4rhcIx/ucczy6U/HfQhfOlPl579kuuy3uYTHYiyyRdN99AQOCm8HOmF7O+rt77RVuLMxr1zE7N+Qbs293aPNKxDvDjDEl0+AeZsJFpsVHwGTmrqyOhXugYetJj5IS8xO+WHY2WdJGM9d+9xiidfZM2HF2wmBZuroeXtjUlYdyCdqdXSpWa6Wt3d3T0+PN5Njzxr4s8b1AFfWlRoHtaPS7u7pW+n4RKFWmHCwXmfGO2k0JXliRVoQKv89vZDKT594ata9Fa6VCV2TUSmXSHVFI5GprfoErlR66yVDjOdukSVII4CmWjm+NZkVfuQgBSfx0ngpVN7uxkbNp6WGgZusdE0cRxAKzP31dubWf41+/ukdnzcm8SUaRJEiSgVNAr21mTj85oYeY6szoDw0f17YT7lIoHdDMuygULGdIi1gAS/smTarZ5qbKYS/l5n5WJis0AUjogjosRGS+kJy4VO2dlZyTYpEPfv9YlI+6k/yBzVAopoCR4N1HfM9T1rBb8nUquWTvldFq/ooezMDNwNAEaQaLQZyByO9TdD20GRZ9728Qo5tJ2fR/aUveBNzWPQYaCJFnFu4gfT2/QcFTM1x1b+mu19X+aZ6QbummixPejHpWgpU6+NxefbGaRjTnLjjPWxK+RQ0uHjXURuQErp0q1MoGeP1ooSvcuEnrvAvz42sQsuST2PYoZOr8SzjxEmU8ZUVdROmb8cCve5BySGnbOWOLfJIbe5JX5qic1Urymq0OomUwC9TqVrBzurFSAGeKcUlNJ4Qgme3jaPX83EPzUFjm41m+Odk2dHLBBvDBiYr7dM+GQSImUDDbhMTbAzVbPQvBWtHpewpAPcWiN6RocQmg5HPEbgEC+Fv1fZU6KJ1qDnXfzL46riVtV0ysgn3riMGthoyRA+aw03PLBcIFru+en9uNasHReiXHQPZI53cceDx8fTnImj5qDNFSA44DdDlfN4U+X0cZPrdLV6qVkKnDb7wICC2MBetYbwWTfO8vUbtSGGahlP/1G1Dl6j+6l2XDIRyum5zoaehVKmB7G220ST2BH0JZ0IzefrmWShamreOp3IrKPdTfqCQ4g68wKVsZ4KlzfEk21fCA9ZYksZUGUzwz1phtDNNdCfCasO22AzkykU0rsl0LOae+me0M9B98UKC6Thd4FmlQ2YFE9hanhlcFl3z8jiWRb65cRAUe0tz7ZwuXGSIne9SdRulWpAR49LXJdLQyhDr9FaW8Q8DoqBTDqdbrtUvSShnNe3zwIxHR+BJ04X2BIRUPC73Z6E0L5lZJjTwpbsHCuMLlOy2LZvk1vVWCzoOFWDYbyx79ZN1eguEagdpzs7tJh2kempJXpiqW+mk27Jit/g3SPg30Cpey7BoqX/2FuZDMsXJDz9Hc2AXQ1Z9IVWY7JzDRMtb6BdUfBqv+QO55RD62EB2pppTMyvRY+i7DGRBcvEu3sUkCss7KKV4AhCiHII7mUNnVxfwRkFKvimkfMpILJjAnClW8Bi2ONjPvKzLBhQFLflFUVSYjJ8vgqZYR3tckOJZYL21u94AWe0rxpJ818xrbgVZY9u1WrAXtAOJ5iGmZpNk3puD012FjUIPUJWsXJBUkfUjrAtBm7BqfAzaJN66VY0yjdHDW2mN0g61/FKxGBp564Aera3aHprm/u9Bm9lSIbXt7e3qJHdpzgxQR4XCFTrAU3JlCl10oECGCF2pZUE98b4fAu8K8beSRnTzd0ApIDpaDpQy6R5O2BoA/W6gdRotQgJeeysY5/jpIjDK7djhWfnlLhvqqaPMtVqk+jqwdQs4WdWJghsm/rpOZ2OMKVLXSRHtVq1Xso0d0/JrkJw++GRB0/ogqpi3FailKDjjT1haqxjTh+DDg8hOyz12EughLoiodThbaDRCgqBZj+5uWUyVaslNp1hRy7Xk1W0ZdLOeYednyJ4Y60+UNvjPVfmFgt+MZ0lmv30rAbaab/yD2w1s1saiHRVolBHzXCL7xU6z5X2drlo9zLebSwvQNDWFf1Jb+iUMePdYyBdmSNidyhLgt7VbB7tNo+a6cKQF9k1BUoAPF0dTayu7MhknWIg2n3h/HMjTpUiNViS82ycsg+CqdDMRgtN3h0U+SVQrx1DDjjqXVbDMipW7DKxYl87ey6mYMuJATGj/v7tgQOnpsCF5plm0ZnSozU4ApFOrmTZvfUOosW+9iNd4ALUhhnBIJ/1dTbl3b4oL80nQKqHWtHQcaWG7v65FyKG4ZFTZLIY4E6XB1y8XCFH0+wQZsYaD8T3C71tcXBnjmWqbaKGzSIpE2xd8GrlnIC2NkYv7ENGGhOMbN/2jLItG8h40fZhMe5PTWh9g+ztu3WBsknyDjUgV0o92/QIHtGE+zPCLbJ/ahHa754kT9m36pyyQ1FmvuM0OY4qPous9o1qI3xUbyAObSwWjslkOxc4KoxEMGawyBMOX2SE6MgVWTtpMjhRwaDPYsHhgDPYDqMQbLi43ojIE38itPwc+gOBfBq1vhxaRcNwAxP1VtFnA5rV6EHNUNy8KO+NbnOBkeDpshzGW2yj+/aPGBb756askyhhjG1eRBvHhtgT7/4XFyvbwAtJUkZt9d0KBaYup0C7M5KbYK2y4sRP4/FtzvB+gfgv1d/bJt8k6/xiWN32DfZwp1gg7pa3DKgAR+CdZiatk3hQk/EqHNHBPl9G+M5eO7sAwU/RfT6fjLOqZdlAtnFFEOt9MPh8m84eIqx0/vQZeevetseQwDwXPvEUWSf7t15eF3MPCwB7aiU0gv5d/jykjOzf0AmuMKbqasBVivZu7D60P/CLF8NAHoy1gZ4dPXRPg1fIgenRG/06x1N2x02OWEYj6WKBc3t5MyZ7LsHvqQKOoG/7KQ9yOOjfcD8GxHT6c5EdagAginfjBgaW8RwmMThv6rlR+lNFIxhIMxCn2bgS2g6TJNVT2RVUG5/pOQsUV/q1AZ/HTnIwbO4IKEoQO22Hz+cpSIF97hLNOA2LIVT2z48yhAVOgNDrQEbx4O6+g/Y8LJrQ8vIEc82fj2gGh2XQdr6UJ7ROhvu94hXZukfWfxq0yoDbBNfLt03eN0F8YpLqm1kaEnOjNOukrB810IAZ6Kn95HwgkTUAt32W6e/PVbYFfQ6w4/BXwSK7XPwKSk23xH0lHR+cNqAxlG59LS5kIukLvhAkcKwCgN3YyNWGtvu7Gfp6AGAnen7TJYResEKauNI37W8d1xY0EOvMnfOWh0k0mpbzfKqdFyvbnZiITK6tIsMGCckwvS7gUiosoeGtG8EHUWcdZP86JCYTk0YNYdgS98L8uqy4vlWMham+eOkZ2ZsShXoDyiuKXwtbmVRCm3SYDBfRm1KdDucRzKA+qjFsQ7/rkBnwq4LBXAOF/s3NouAcs85esBhWt4B5CGIdZW11qnsaqgdKAwAH64GIL0CmGS5uXXwx6eLFs9x9+BDZneKGaPhq729wrRqDoVOI25ZRYfpK6JsbKsYJLet6S1BSN4FCtQiajoVJWRtSaPNrI2PPJIatrW5488nE3SR/h8QiPtM+1t90MayvO8PtHrZ5xedbDp0yIeUi5f8Db3GxU+WHLj8AAAAASUVORK5CYII="/>
        <xdr:cNvSpPr>
          <a:spLocks noChangeAspect="1" noChangeArrowheads="1"/>
        </xdr:cNvSpPr>
      </xdr:nvSpPr>
      <xdr:spPr bwMode="auto">
        <a:xfrm>
          <a:off x="4638675" y="62303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38100</xdr:colOff>
      <xdr:row>78</xdr:row>
      <xdr:rowOff>44700</xdr:rowOff>
    </xdr:from>
    <xdr:to>
      <xdr:col>1</xdr:col>
      <xdr:colOff>628650</xdr:colOff>
      <xdr:row>78</xdr:row>
      <xdr:rowOff>635250</xdr:rowOff>
    </xdr:to>
    <xdr:pic>
      <xdr:nvPicPr>
        <xdr:cNvPr id="85" name="Picture 84" descr="http://www.stkildablackpool.co.uk/wp-content/uploads/2014/09/blackpoolfc.jpe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347725"/>
          <a:ext cx="590550" cy="59055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79</xdr:row>
      <xdr:rowOff>73275</xdr:rowOff>
    </xdr:from>
    <xdr:to>
      <xdr:col>1</xdr:col>
      <xdr:colOff>581025</xdr:colOff>
      <xdr:row>79</xdr:row>
      <xdr:rowOff>644775</xdr:rowOff>
    </xdr:to>
    <xdr:pic>
      <xdr:nvPicPr>
        <xdr:cNvPr id="86" name="Picture 85" descr="http://www.brandsoftheworld.com/sites/default/files/styles/logo-thumbnail/public/0022/2506/brand.gif?itok=K9ewW_hP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3185925"/>
          <a:ext cx="571500" cy="5715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609599</xdr:colOff>
      <xdr:row>80</xdr:row>
      <xdr:rowOff>120900</xdr:rowOff>
    </xdr:from>
    <xdr:to>
      <xdr:col>1</xdr:col>
      <xdr:colOff>581024</xdr:colOff>
      <xdr:row>80</xdr:row>
      <xdr:rowOff>701925</xdr:rowOff>
    </xdr:to>
    <xdr:pic>
      <xdr:nvPicPr>
        <xdr:cNvPr id="87" name="Picture 86" descr="http://natterfootball.co.uk/wp-content/uploads/2011/10/Cheltenham-Town-FC-logo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64043175"/>
          <a:ext cx="581025" cy="5810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38099</xdr:colOff>
      <xdr:row>81</xdr:row>
      <xdr:rowOff>142875</xdr:rowOff>
    </xdr:from>
    <xdr:to>
      <xdr:col>1</xdr:col>
      <xdr:colOff>572372</xdr:colOff>
      <xdr:row>81</xdr:row>
      <xdr:rowOff>647700</xdr:rowOff>
    </xdr:to>
    <xdr:pic>
      <xdr:nvPicPr>
        <xdr:cNvPr id="88" name="Picture 87" descr="http://www.grimsby-townfc.co.uk/cms_images/match/43-badge244-1046830_478x359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699" y="64874775"/>
          <a:ext cx="534273" cy="5048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82</xdr:row>
      <xdr:rowOff>86798</xdr:rowOff>
    </xdr:from>
    <xdr:to>
      <xdr:col>1</xdr:col>
      <xdr:colOff>514350</xdr:colOff>
      <xdr:row>82</xdr:row>
      <xdr:rowOff>701925</xdr:rowOff>
    </xdr:to>
    <xdr:pic>
      <xdr:nvPicPr>
        <xdr:cNvPr id="89" name="Picture 88" descr="http://melaman2.com/premierleague/logos/HQ_Notts-County_Logo.pn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65628323"/>
          <a:ext cx="466725" cy="615127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83</xdr:row>
      <xdr:rowOff>119346</xdr:rowOff>
    </xdr:from>
    <xdr:to>
      <xdr:col>1</xdr:col>
      <xdr:colOff>581026</xdr:colOff>
      <xdr:row>83</xdr:row>
      <xdr:rowOff>666750</xdr:rowOff>
    </xdr:to>
    <xdr:pic>
      <xdr:nvPicPr>
        <xdr:cNvPr id="90" name="Picture 89" descr="http://www.yorkcityfootballclub.co.uk/cms_images/gallery/wycombe-wanderers-template528-902248_478x359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6470496"/>
          <a:ext cx="600076" cy="547404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44699</xdr:colOff>
      <xdr:row>84</xdr:row>
      <xdr:rowOff>73275</xdr:rowOff>
    </xdr:from>
    <xdr:to>
      <xdr:col>1</xdr:col>
      <xdr:colOff>581024</xdr:colOff>
      <xdr:row>84</xdr:row>
      <xdr:rowOff>609600</xdr:rowOff>
    </xdr:to>
    <xdr:pic>
      <xdr:nvPicPr>
        <xdr:cNvPr id="91" name="Picture 90" descr="http://www.iwill.org.uk/wp-content/uploads/2015/11/Accrington-Stanley-e1448624770839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299" y="67234050"/>
          <a:ext cx="536325" cy="5363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38101</xdr:colOff>
      <xdr:row>85</xdr:row>
      <xdr:rowOff>82272</xdr:rowOff>
    </xdr:from>
    <xdr:to>
      <xdr:col>1</xdr:col>
      <xdr:colOff>571500</xdr:colOff>
      <xdr:row>85</xdr:row>
      <xdr:rowOff>663825</xdr:rowOff>
    </xdr:to>
    <xdr:pic>
      <xdr:nvPicPr>
        <xdr:cNvPr id="92" name="Picture 91" descr="http://www.thefootballab.co.uk/wp-content/uploads/2015/08/barnet-e1438636393939.pn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1" y="68052672"/>
          <a:ext cx="533399" cy="581553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57151</xdr:colOff>
      <xdr:row>86</xdr:row>
      <xdr:rowOff>75506</xdr:rowOff>
    </xdr:from>
    <xdr:to>
      <xdr:col>1</xdr:col>
      <xdr:colOff>561975</xdr:colOff>
      <xdr:row>86</xdr:row>
      <xdr:rowOff>692400</xdr:rowOff>
    </xdr:to>
    <xdr:pic>
      <xdr:nvPicPr>
        <xdr:cNvPr id="93" name="Picture 92" descr="https://chestercityfc.files.wordpress.com/2009/08/crewe1.gif?w=500&amp;h=611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1" y="68855531"/>
          <a:ext cx="504824" cy="616894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87</xdr:row>
      <xdr:rowOff>0</xdr:rowOff>
    </xdr:from>
    <xdr:to>
      <xdr:col>6</xdr:col>
      <xdr:colOff>304800</xdr:colOff>
      <xdr:row>87</xdr:row>
      <xdr:rowOff>304800</xdr:rowOff>
    </xdr:to>
    <xdr:sp macro="" textlink="">
      <xdr:nvSpPr>
        <xdr:cNvPr id="94" name="AutoShape 106" descr="data:image/jpeg;base64,/9j/4AAQSkZJRgABAQAAAQABAAD/2wCEAAkGBwgHBhUSBxMWFhUWGSIaFxgXGCIgHhsiISEeHiYoIR0hHyohISIlHh4fITEjJTAtLi4xHR81ODMtNygtLi0BCgoKDg0OGhAQGy4lICUyLy0rLS8tLTUtLi0tLS0tLS0rLS0tLS0tLS0tLS0tLS0tLS0tLS0tLS0tLS0tLS0tLf/AABEIAHUAYAMBEQACEQEDEQH/xAAbAAACAgMBAAAAAAAAAAAAAAAFBgQHAQIDAP/EADgQAAIBAwMCAwYEBAYDAAAAAAECAwQFEQAGIRIxIkFRBxMyYXGBFEKRoRWxwdEjJDRS4fBDYvH/xAAbAQABBQEBAAAAAAAAAAAAAAABAAIDBAUGB//EADQRAAEEAQMCAwQJBQEAAAAAAAEAAgMRBAUhMRJBE1FhFCJxgQYjMkKRocHR8FJTseHxM//aAAwDAQACEQMRAD8AvDI0klGuVxo7XSGW4OqIO7McAZ40kkF3nuCqsVi/E22JJlGCxL4Cg9m4B6h+miG2aRQWzbgvV1uc0FNLTTj3BYSwghYnOQoJJOc9/to0lSh0VquUu8Wpq6tnZoo4ponJ46skP4BhWB7c9tEkVaJU21int3tFrmqXIRIEkHU5wvUW6sAnHPSNI/ZCHZBt0ddfvFXtcUkoemWQosrx92wGwCCcL5caQ4RCmbkr5bXtqBLXWSO34n3QlTxMQCeoEc9ZUcfXSAslBZt2+Kq3UkzXFZJ096sVIxj9287NnI6SPy4HiwO+h0pUmW07jqJroKa90/4eZkLoBIHVwMZw2ByMjjGgW90Exg8aCS9kaSSr++7wlqVqoKJ/wkkKr0NMvjlLdXCR9+SBg8/TTqRpQb5e6a7+zCKSbp4liSVZj2ZXAYP+byJPnjRqnI8LNksu4ILdUW2RRLTNHiKZ8qqFhnpAOWZRnj/uESLsIIhR7Xt9LLB+PqwlXGvSzU7CMyKoyA6ZJbA8+NAutJYe+7Kkv61iStJLwvWvWURTwOr8qrk9zxpb0ktL4dpNuCWOvoZJpwOt8RFsj178jy0qNJLa8y7LlEFRWQM34kYR0RiTgfCenkEDy+R0haQU22WjbF8SFrSXX8GcIqllMZ74KHzPzGdCyEER3bYpLysL0bKs1PIJY+r4T5EHzwR5+XGk00il64UG4TWS3K6LGr08DrTwxsXwSMlixAz2HGNOBFUkg9VSwbc2hBXU1RI9ZKUYMZCfelyCV6c4IwcdtEbmkk83Lc8Nu3BBSTRszTIWyniKYIHiUcgc/F8tMrZBDt3WWpe/01bbGijaIMJZJfhCHGMjjJznByMaIO1IqHamsdBe4mt8Rl/GuW/EuR0dXLYQY7+E4AHYd9I2UuUt7ruu4YI6yK8yF44ivS8AKFCRlC6g5MT8qee4OnBo2RARi71Nph3bQVRCLHVwPHJjvghenJHPmVz8tNA2KSnGmiofaGscELGB6UROFjJRek5UMcYxj10r2QQvdtDUPu+WonhqvcpGg64SACUYPyCfEvlpdQDd05jS4hrdyVya91t7koKhaWVlgmeSYQpnoyCFXGcswDZJH9dBj2uB6SpZseSB3TIKNJj2fRV0u5Kyuq4mhSfoWONxhiEz4mHlnPbRcdqUBQH2jT/id1wrRRtK1PC7yLDJ0P4ioUFl5wDzgc86LRskE87eoKu3ULJWytKOolC5ywU44Y+eDkZ9NMPogkqmrtoC4vU2+jfoiYj8UIyYkbzIGewPcgY07ekVIsAutsvsk1wgepnqenoniwIRGPQk5Tvkg5zxjRNVskn6to6aupjHWIHRu6sMg6Ygq2goL3TWw2008jmKZWpqnPgVQwYFmznKjjHn208+aKcpNuQz316mokch4xE0WB0Moz8XGT3PnxnTbQtJ9Tdajbe71gCKKcdKRp0jwqccqe/Bzqk6d7Zuk8FdFBpsORgmRh98Xfy7fgrOxq4udQvc0Mc1gmWZukFDlvTUcrbYQrOE4tyGOaLNpd9lUESWJ2Q5LP4h6YAwP6/fUGEPq9lp/SB5OUARwBSdQBjVtYarPeF0aj3UoskKCcY6pAviYt+XPp66pz5Dg8Maug07S4n47p5jtvSeXtKyXFpnkky8XuynV4B8wP8Adz31ctc+lXbdHXWmxLbLpSM8YBRplZRGyEnLHJDA47jGnE2bRKdaCSmmo1NCytHgBSpyCBxwfPTUFJ0kljI0kl7qGkkkn2mz2/8AhXTKV99kGMfmx5/MDVPMLejndbugtlM+wPT38knpve+xUIjSQcfnIyx+pOqntklV3W4dBxDJ1G6PbshVVe7nWqVqZ3YHuM8fpqJ08juSrkenY0RBYwWOCudDda63f6CVkyckA8H7aDJXs+yVJPhwZG8rbTBQ+0K9QRETdEnHBI5H6d9WW5rwN91ky/R7HcQWkj0Rj2ZlK64TTXB1ebjp6vjHfJA9DkD7alw/eJeeVR10eCyOGMEM3+B4/NWPkavrmlrIFdSH5B4I9dJJcqOkp6KmEdGgRF4CqMAaSS7ntpJKuL3Wbts16Z4uuWInKgLlcenHI1Qe+Zj+LC6TFg07Jx+knpf52pVx9otH/DSbcre9PADDgfP7ae/MaG23lR4+gTGUCT7PmEh0lNcdwXHEQaSRuST/AFPYDVANfM5dNJJj4UNn3W/z8Sil021Pt24RNcAJISw6mx4fmD/3nUpgMTx1cKlDqbc2F7Y7a+th3+SsG60lnn2xKaYRrGYyQ6Af01fkYwxlcvjT5DcpvVZcCNig3s3t1vqdvO1QquS56+oDw8D1+XOoMRjDEtDXZ5mZQAsUBVd0t3KzxXjc7xbcRfdrjLL8K+pP9tV5IvEkIZwtbGzTjYYkyieo3QPPyQespLhYLl0yBo5F+Fh5/MHzGoD1xO8itBj4M6G/tNP8+SsWxb8oJrZ1XZgki8EAfF81H8/TWnHlsc23Fcjl6LPHL0xAuB4/2hV53hd7rVhNsK3R2DBOWP1PAA1E/Je8gRBXMXSseGPrzDR8r4VgWxalbegriDJ0jrI9dXm3W656Xo6z4fHZStFRrhVzR0tMzzHCqCT9BoONC05jC9waOSqFqne53NjToAZH8KqPU9hrEd77zS9IiHs8ADz9kblM22q257PrGF0gcRHhz0Z58sN21Zhe6A08bLFz4YtRaHQvBcOBfb4Juram2b0sEiUkmCvi8XBUjtn5fPVt3TOzYrEiE2mZIdI3/Y9Elx3pNvbMnivKSGNn6Y3T4SSPyk9xkE57fPUUUbvDLHcqxm50Jy2ZEPar+Kg7a3bbztKogove+/YdTeHgLwO48sfz0fCdFCWjlOdmRZeeyR2zR5p82RZ023aHmuLqC4BY54Cjtz599Px4jE23KHVc326ZrYhYGw9Sgm89wUO4KRYrTG0rhs9XQcqPkO/PbVfIlZIKZuVoaVhTYkniTHpHkTz/AMSMyGGfFSpGD4h2P/B1njZ1FdN1l7LjN3wr4stPRQWyMW4AR9IK49Dz31vsDQPd4Xm2Q+R8jjKbPdTgMDTlCuMtVTwviV1B9C2laIa470lj2kXFafbpSNh1SELgHnHc/wAtVst/TGtfQ4PEywT2spL9nEEEu4uqoIHQuRk4ye2qeG0F9lb+vyubjdLe5Vp3BaCqhMVeUIburEc603AEUVxkTpI3dcdgjuqR9pNZFsq8LFt5j1FeqUP4lwfhUjzzyeflqGLHbGbar2Xqk2VGGSVt6K2txx2KGws98KLCU8fV2OR26fX0A51N0rOtLuyrJt2O2ifaSqyNw0mcyfR+rkY9NMcCiClPbV1bee5ZaJnMUALFFQ8N0kjgHgZ747ajkidJQvZaODnMxQ53QC7sfJWvt7blBYIyKMEs3xM3c/8AGpIoWx8KHMz5ss/WHYcBV97TKAUt/DoOJVyfqODrOzWU+/NdR9H5y/HLT90px9m1YarbKq3eNin9R+x1exX9UYWBrUPhZZ9d01asLJSLuDYLXS6tNHNgOckMM4+mqUuKXuu1v4WtjHh8Is/nqlve21f4FEkqytIGPR4u44J7+nHbVfKg8MA3a1dH1L2hzo+gNrfb41+qG7V24246l1VwnQATkZODnt+mmY8BkPPCt6lqIw2i231X+Saqz2avLU5SpJHmXGW/XVl2GS6+pYkWvtYyjGPlwvW7bNopL00s6CeWFyoeTkgEKw47ZHYH01ZFs2WFNJ4ry+gL7DhJ3t+SY1tLOHYwurKFJ8KOuD27AlT+x1LdqFa+wGgq6i8zzwuywogVgDw7t2+pUc5+Y0kimq6bJih3QKizyGGdz0+H4SSCSxA7HAwcceeoXBxBANFT472Mka+QW0dlvbtqbtikYmo93kd+stn7eX11WbBPvblvT6hprgAIr+VJY3FabrapkF3bJYHp8fV2xnv21VmjkZQebW1p2TjzNd7OKA52pE9m2e+XCnke0Te6X4Tz8RwD2+hHOpceOUtJYaCqatk4cb2tmZ1Hn5fH9EybR29uW33PruUvg816+rq/tq1DHK0+8Vj6jl4MsdQsp3nVV+6fNW1hJX9o1EavbLFRyhDj+R/Y6rZbeqP4LW0WbwssX32Vd7Mv0VhubPUAlGXBC9/Uao40wjJtdPrGC/LiaGcg9/zRu6XrcG6yP4BFIkQ4bBAyfm2RxqeSWWX/AMxssvHw8PBs5bgXdhv/AIUDe9gvW3dtrPaqp1l6uqoAYeM4wCuck4HBHnx6atMYGNpxWHlTe0yl0bKA2AHkiHs4vM9922Gu6e8ZGKt7xBhvMMOMZwcZGiT0lVVp7SN5zbVtSR2JUikmYkEIMALjJIxjJ4H/AM05rrQIXK00u8rptWOrqZG9+CxUDpDMrY5wBgHAAA741FMH9NsWhpr8Zs1ZIsf4KJ2HfM1DCY9zq4b8rdHJHnkcdvlqGPKoVLsVfy9FDj1YZ6h334S/v68QXi8BqRupEXAP15Oq2XKHvFLY0XFfBAesUSVYHs9ojRbYTrGC5Ln79v21fxm9MYXNaxMJct1cDb8Ey6sLLUetq4aGlaSqYKqjJJ0HODRZT443SODGiyUg3XeNVuCFqfb0LlmHLHGenz48s/PVGTI8UdEYXRY+ktxHCbLcAB29Ui3S11lpn93Xp0tjI+n11RfG5hpy6bHyoslpfEbHfzVqbEvVBXWgR04WN4x40HH3++tXHka5uy4jVsSaGcmQ2Dwf55JZvcc29N0dFtfqhjAy3YL6kepOqz7nl907Ba2N06diF8o993AR/elFTWixtLbw0cgwAY2IHPGSBwfuNWp3dEfUFiafjjKyQx52NlD7VYodz7Q66sF5zkI8hLYI81B4XPbjTWEyQ2OVNMxmDnVy1q19nNbU2+qlo7uehhgxox5yc5A9RwNR4ryLY47q5rcMcjWZEIsG7pT/AGkzWkW0LWjqm/8AEAcEfM/L66OZ4fRvyotDbkma4zTfveX/AFVjS0dVVsRSIzkDJCjP8tZjGlx2C7CWeOMfWOq+LVoWTfVtKpDWq0LgBTkeEEcYz5ffWtHkMNNOxXGZWjTsDpWe83mx5eac1ORxqysZRrhQ09xpGirF6kbuNNc0OFFSQyvieHsNEKNZ7JbrOhFBGFz3Pcn6k86DI2x7NCkyMybJNyuJpRN2bdgv9F0nCyLyjenyPyOo54RI31VjTs9+HJ1DcHkKnqulrrPWMlQDG44OD3HyPmDrJIfGSCu6jfDlxhzfeH6pj2FuC2WIv+ODAvjxgZAA8sd/PVnEmYwEO7rH1rByckh0dEDt3TNu/cdsq9syChkRy+BjzHPfB541YyZWmI0VkaXgzNy29bSK3WdobjtdJtiMV0iRlcjHnwe+BzzowSsEYsoangzuy3dDSb3SZvK60VwvontDNkAZYjHI7EeeqWRI3xA+Nb+lYkrMYxZDduw+Pmh0MFy3Dcf8PqkkbuT5fU9gNRgPld5lXHOx8GGjQaPz/dW3tXb0G36HpXDSN8b+v0+Q1rQQiJvquI1DOflydTuOwXC+bMtN4qPeSqVY/EUOOr6/P56bJjMeb7qTF1bIxm9LTY9e3wTDBGsMIVOwGB9tThZxJJsrpooKCl3tstUYklQuDgr1c5+mj0mrpCwluo9odogr3jcOQpI61AIOPvnvqb2aTp6gmeKy6JS9aYIt87jklrsoiKMKp7jkDn7eWsnwHSykyCqXVHMbg4jW47w4uvfyUm6ezaVTm1SAj/bJ3/XTH4P9BUmP9IhxM35j9ksXba92tMHXWx4UfmDAj9jqs/HkYLIWxj6pjZLgyN2/lS9a9rXi7wh6OMdB7MSAP76MeO94sBNydUxsdxY9247Jmtns1cjNzlA/9Y/7nVhuD/WVkT/SL+035le2s77V3BLTzBpEcqPeKOFx1Hn9fLUmO0xvLK+ag1ORuZjsnBAI+7e/ZPwuVMfgOftrQ6SuctS+tQuTpqK20kkC3VfmstFmmiaWRvhVQSB82I7DUkbOs0muNBURWVE34hpKksHJ6mODkH19da1tDfRUqJK7UVNVV9CZrfG8qAkZUHGe+M+XfTDOyvdKBjcDuFrDU1lEy9JbqxzjIOft2AGeTpjidgd1I0DcjZM1Dv260oH+KzqV6gX8WRnHOeR6/TUBjjKkDnhFKveFZebY0U6p0uME45+2Tj6HTH4bZGVfKnx8wwStkA3G63pd01trt0cUA8Iwo6VGfrzxx3P30G4zI2hu5SlyXTyGQ8ndc33NVVNUFmdsMvUjFvCe/dfpg/PI04BoOwUdk8rFrq7jWVKe9HSuPGF4IYdwwPcEkYOc8H66AcSfRCgmKe40VqhD3SRYlJ4ZzgH6aDyKTmhHrZUrVwK8ZypGVODyPLgjOq5UiLqwI40El7pGkkoVbZ7bXn/OwxufVlBP699OD3DgoFoPZZtdqoLTTmO2xrGhJbpUYGT3OmorWtstsrv9XCjH1KjP699Oa9zeCmljTyEvVns8sso/y/VHjnjy+npqQTFMMYQG4bOgt6KEkyB2BTt++rLJr2pRFlbqVbtm09YeuSRs9iMcY+mceeonyb8J7RsmGh2baqVFBXq6eVz5ahMh7KUNRqGgpYB/hIB9tNLieSjS0r7XQXIJ+PiSTobrTrUHpYeYz586aipKRInwjSSW+NJJf//Z"/>
        <xdr:cNvSpPr>
          <a:spLocks noChangeAspect="1" noChangeArrowheads="1"/>
        </xdr:cNvSpPr>
      </xdr:nvSpPr>
      <xdr:spPr bwMode="auto">
        <a:xfrm>
          <a:off x="4638675" y="69589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87</xdr:row>
      <xdr:rowOff>0</xdr:rowOff>
    </xdr:from>
    <xdr:to>
      <xdr:col>6</xdr:col>
      <xdr:colOff>304800</xdr:colOff>
      <xdr:row>87</xdr:row>
      <xdr:rowOff>304800</xdr:rowOff>
    </xdr:to>
    <xdr:sp macro="" textlink="">
      <xdr:nvSpPr>
        <xdr:cNvPr id="95" name="AutoShape 107" descr="data:image/jpeg;base64,/9j/4AAQSkZJRgABAQAAAQABAAD/2wCEAAkGBwgHBhUSBxMWFhUWGSIaFxgXGCIgHhsiISEeHiYoIR0hHyohISIlHh4fITEjJTAtLi4xHR81ODMtNygtLi0BCgoKDg0OGhAQGy4lICUyLy0rLS8tLTUtLi0tLS0tLS0rLS0tLS0tLS0tLS0tLS0tLS0tLS0tLS0tLS0tLS0tLf/AABEIAHUAYAMBEQACEQEDEQH/xAAbAAACAgMBAAAAAAAAAAAAAAAFBgQHAQIDAP/EADgQAAIBAwMCAwYEBAYDAAAAAAECAwQFEQAGIRIxIkFRBxMyYXGBFEKRoRWxwdEjJDRS4fBDYvH/xAAbAQABBQEBAAAAAAAAAAAAAAABAAIDBAUGB//EADQRAAEEAQMCAwQJBQEAAAAAAAEAAgMRBAUhMRJBE1FhFCJxgQYjMkKRocHR8FJTseHxM//aAAwDAQACEQMRAD8AvDI0klGuVxo7XSGW4OqIO7McAZ40kkF3nuCqsVi/E22JJlGCxL4Cg9m4B6h+miG2aRQWzbgvV1uc0FNLTTj3BYSwghYnOQoJJOc9/to0lSh0VquUu8Wpq6tnZoo4ponJ46skP4BhWB7c9tEkVaJU21int3tFrmqXIRIEkHU5wvUW6sAnHPSNI/ZCHZBt0ddfvFXtcUkoemWQosrx92wGwCCcL5caQ4RCmbkr5bXtqBLXWSO34n3QlTxMQCeoEc9ZUcfXSAslBZt2+Kq3UkzXFZJ096sVIxj9287NnI6SPy4HiwO+h0pUmW07jqJroKa90/4eZkLoBIHVwMZw2ByMjjGgW90Exg8aCS9kaSSr++7wlqVqoKJ/wkkKr0NMvjlLdXCR9+SBg8/TTqRpQb5e6a7+zCKSbp4liSVZj2ZXAYP+byJPnjRqnI8LNksu4ILdUW2RRLTNHiKZ8qqFhnpAOWZRnj/uESLsIIhR7Xt9LLB+PqwlXGvSzU7CMyKoyA6ZJbA8+NAutJYe+7Kkv61iStJLwvWvWURTwOr8qrk9zxpb0ktL4dpNuCWOvoZJpwOt8RFsj178jy0qNJLa8y7LlEFRWQM34kYR0RiTgfCenkEDy+R0haQU22WjbF8SFrSXX8GcIqllMZ74KHzPzGdCyEER3bYpLysL0bKs1PIJY+r4T5EHzwR5+XGk00il64UG4TWS3K6LGr08DrTwxsXwSMlixAz2HGNOBFUkg9VSwbc2hBXU1RI9ZKUYMZCfelyCV6c4IwcdtEbmkk83Lc8Nu3BBSTRszTIWyniKYIHiUcgc/F8tMrZBDt3WWpe/01bbGijaIMJZJfhCHGMjjJznByMaIO1IqHamsdBe4mt8Rl/GuW/EuR0dXLYQY7+E4AHYd9I2UuUt7ruu4YI6yK8yF44ivS8AKFCRlC6g5MT8qee4OnBo2RARi71Nph3bQVRCLHVwPHJjvghenJHPmVz8tNA2KSnGmiofaGscELGB6UROFjJRek5UMcYxj10r2QQvdtDUPu+WonhqvcpGg64SACUYPyCfEvlpdQDd05jS4hrdyVya91t7koKhaWVlgmeSYQpnoyCFXGcswDZJH9dBj2uB6SpZseSB3TIKNJj2fRV0u5Kyuq4mhSfoWONxhiEz4mHlnPbRcdqUBQH2jT/id1wrRRtK1PC7yLDJ0P4ioUFl5wDzgc86LRskE87eoKu3ULJWytKOolC5ywU44Y+eDkZ9NMPogkqmrtoC4vU2+jfoiYj8UIyYkbzIGewPcgY07ekVIsAutsvsk1wgepnqenoniwIRGPQk5Tvkg5zxjRNVskn6to6aupjHWIHRu6sMg6Ygq2goL3TWw2008jmKZWpqnPgVQwYFmznKjjHn208+aKcpNuQz316mokch4xE0WB0Moz8XGT3PnxnTbQtJ9Tdajbe71gCKKcdKRp0jwqccqe/Bzqk6d7Zuk8FdFBpsORgmRh98Xfy7fgrOxq4udQvc0Mc1gmWZukFDlvTUcrbYQrOE4tyGOaLNpd9lUESWJ2Q5LP4h6YAwP6/fUGEPq9lp/SB5OUARwBSdQBjVtYarPeF0aj3UoskKCcY6pAviYt+XPp66pz5Dg8Maug07S4n47p5jtvSeXtKyXFpnkky8XuynV4B8wP8Adz31ctc+lXbdHXWmxLbLpSM8YBRplZRGyEnLHJDA47jGnE2bRKdaCSmmo1NCytHgBSpyCBxwfPTUFJ0kljI0kl7qGkkkn2mz2/8AhXTKV99kGMfmx5/MDVPMLejndbugtlM+wPT38knpve+xUIjSQcfnIyx+pOqntklV3W4dBxDJ1G6PbshVVe7nWqVqZ3YHuM8fpqJ08juSrkenY0RBYwWOCudDda63f6CVkyckA8H7aDJXs+yVJPhwZG8rbTBQ+0K9QRETdEnHBI5H6d9WW5rwN91ky/R7HcQWkj0Rj2ZlK64TTXB1ebjp6vjHfJA9DkD7alw/eJeeVR10eCyOGMEM3+B4/NWPkavrmlrIFdSH5B4I9dJJcqOkp6KmEdGgRF4CqMAaSS7ntpJKuL3Wbts16Z4uuWInKgLlcenHI1Qe+Zj+LC6TFg07Jx+knpf52pVx9otH/DSbcre9PADDgfP7ae/MaG23lR4+gTGUCT7PmEh0lNcdwXHEQaSRuST/AFPYDVANfM5dNJJj4UNn3W/z8Sil021Pt24RNcAJISw6mx4fmD/3nUpgMTx1cKlDqbc2F7Y7a+th3+SsG60lnn2xKaYRrGYyQ6Af01fkYwxlcvjT5DcpvVZcCNig3s3t1vqdvO1QquS56+oDw8D1+XOoMRjDEtDXZ5mZQAsUBVd0t3KzxXjc7xbcRfdrjLL8K+pP9tV5IvEkIZwtbGzTjYYkyieo3QPPyQespLhYLl0yBo5F+Fh5/MHzGoD1xO8itBj4M6G/tNP8+SsWxb8oJrZ1XZgki8EAfF81H8/TWnHlsc23Fcjl6LPHL0xAuB4/2hV53hd7rVhNsK3R2DBOWP1PAA1E/Je8gRBXMXSseGPrzDR8r4VgWxalbegriDJ0jrI9dXm3W656Xo6z4fHZStFRrhVzR0tMzzHCqCT9BoONC05jC9waOSqFqne53NjToAZH8KqPU9hrEd77zS9IiHs8ADz9kblM22q257PrGF0gcRHhz0Z58sN21Zhe6A08bLFz4YtRaHQvBcOBfb4Juram2b0sEiUkmCvi8XBUjtn5fPVt3TOzYrEiE2mZIdI3/Y9Elx3pNvbMnivKSGNn6Y3T4SSPyk9xkE57fPUUUbvDLHcqxm50Jy2ZEPar+Kg7a3bbztKogove+/YdTeHgLwO48sfz0fCdFCWjlOdmRZeeyR2zR5p82RZ023aHmuLqC4BY54Cjtz599Px4jE23KHVc326ZrYhYGw9Sgm89wUO4KRYrTG0rhs9XQcqPkO/PbVfIlZIKZuVoaVhTYkniTHpHkTz/AMSMyGGfFSpGD4h2P/B1njZ1FdN1l7LjN3wr4stPRQWyMW4AR9IK49Dz31vsDQPd4Xm2Q+R8jjKbPdTgMDTlCuMtVTwviV1B9C2laIa470lj2kXFafbpSNh1SELgHnHc/wAtVst/TGtfQ4PEywT2spL9nEEEu4uqoIHQuRk4ye2qeG0F9lb+vyubjdLe5Vp3BaCqhMVeUIburEc603AEUVxkTpI3dcdgjuqR9pNZFsq8LFt5j1FeqUP4lwfhUjzzyeflqGLHbGbar2Xqk2VGGSVt6K2txx2KGws98KLCU8fV2OR26fX0A51N0rOtLuyrJt2O2ifaSqyNw0mcyfR+rkY9NMcCiClPbV1bee5ZaJnMUALFFQ8N0kjgHgZ747ajkidJQvZaODnMxQ53QC7sfJWvt7blBYIyKMEs3xM3c/8AGpIoWx8KHMz5ss/WHYcBV97TKAUt/DoOJVyfqODrOzWU+/NdR9H5y/HLT90px9m1YarbKq3eNin9R+x1exX9UYWBrUPhZZ9d01asLJSLuDYLXS6tNHNgOckMM4+mqUuKXuu1v4WtjHh8Is/nqlve21f4FEkqytIGPR4u44J7+nHbVfKg8MA3a1dH1L2hzo+gNrfb41+qG7V24246l1VwnQATkZODnt+mmY8BkPPCt6lqIw2i231X+Saqz2avLU5SpJHmXGW/XVl2GS6+pYkWvtYyjGPlwvW7bNopL00s6CeWFyoeTkgEKw47ZHYH01ZFs2WFNJ4ry+gL7DhJ3t+SY1tLOHYwurKFJ8KOuD27AlT+x1LdqFa+wGgq6i8zzwuywogVgDw7t2+pUc5+Y0kimq6bJih3QKizyGGdz0+H4SSCSxA7HAwcceeoXBxBANFT472Mka+QW0dlvbtqbtikYmo93kd+stn7eX11WbBPvblvT6hprgAIr+VJY3FabrapkF3bJYHp8fV2xnv21VmjkZQebW1p2TjzNd7OKA52pE9m2e+XCnke0Te6X4Tz8RwD2+hHOpceOUtJYaCqatk4cb2tmZ1Hn5fH9EybR29uW33PruUvg816+rq/tq1DHK0+8Vj6jl4MsdQsp3nVV+6fNW1hJX9o1EavbLFRyhDj+R/Y6rZbeqP4LW0WbwssX32Vd7Mv0VhubPUAlGXBC9/Uao40wjJtdPrGC/LiaGcg9/zRu6XrcG6yP4BFIkQ4bBAyfm2RxqeSWWX/AMxssvHw8PBs5bgXdhv/AIUDe9gvW3dtrPaqp1l6uqoAYeM4wCuck4HBHnx6atMYGNpxWHlTe0yl0bKA2AHkiHs4vM9922Gu6e8ZGKt7xBhvMMOMZwcZGiT0lVVp7SN5zbVtSR2JUikmYkEIMALjJIxjJ4H/AM05rrQIXK00u8rptWOrqZG9+CxUDpDMrY5wBgHAAA741FMH9NsWhpr8Zs1ZIsf4KJ2HfM1DCY9zq4b8rdHJHnkcdvlqGPKoVLsVfy9FDj1YZ6h334S/v68QXi8BqRupEXAP15Oq2XKHvFLY0XFfBAesUSVYHs9ojRbYTrGC5Ln79v21fxm9MYXNaxMJct1cDb8Ey6sLLUetq4aGlaSqYKqjJJ0HODRZT443SODGiyUg3XeNVuCFqfb0LlmHLHGenz48s/PVGTI8UdEYXRY+ktxHCbLcAB29Ui3S11lpn93Xp0tjI+n11RfG5hpy6bHyoslpfEbHfzVqbEvVBXWgR04WN4x40HH3++tXHka5uy4jVsSaGcmQ2Dwf55JZvcc29N0dFtfqhjAy3YL6kepOqz7nl907Ba2N06diF8o993AR/elFTWixtLbw0cgwAY2IHPGSBwfuNWp3dEfUFiafjjKyQx52NlD7VYodz7Q66sF5zkI8hLYI81B4XPbjTWEyQ2OVNMxmDnVy1q19nNbU2+qlo7uehhgxox5yc5A9RwNR4ryLY47q5rcMcjWZEIsG7pT/AGkzWkW0LWjqm/8AEAcEfM/L66OZ4fRvyotDbkma4zTfveX/AFVjS0dVVsRSIzkDJCjP8tZjGlx2C7CWeOMfWOq+LVoWTfVtKpDWq0LgBTkeEEcYz5ffWtHkMNNOxXGZWjTsDpWe83mx5eac1ORxqysZRrhQ09xpGirF6kbuNNc0OFFSQyvieHsNEKNZ7JbrOhFBGFz3Pcn6k86DI2x7NCkyMybJNyuJpRN2bdgv9F0nCyLyjenyPyOo54RI31VjTs9+HJ1DcHkKnqulrrPWMlQDG44OD3HyPmDrJIfGSCu6jfDlxhzfeH6pj2FuC2WIv+ODAvjxgZAA8sd/PVnEmYwEO7rH1rByckh0dEDt3TNu/cdsq9syChkRy+BjzHPfB541YyZWmI0VkaXgzNy29bSK3WdobjtdJtiMV0iRlcjHnwe+BzzowSsEYsoangzuy3dDSb3SZvK60VwvontDNkAZYjHI7EeeqWRI3xA+Nb+lYkrMYxZDduw+Pmh0MFy3Dcf8PqkkbuT5fU9gNRgPld5lXHOx8GGjQaPz/dW3tXb0G36HpXDSN8b+v0+Q1rQQiJvquI1DOflydTuOwXC+bMtN4qPeSqVY/EUOOr6/P56bJjMeb7qTF1bIxm9LTY9e3wTDBGsMIVOwGB9tThZxJJsrpooKCl3tstUYklQuDgr1c5+mj0mrpCwluo9odogr3jcOQpI61AIOPvnvqb2aTp6gmeKy6JS9aYIt87jklrsoiKMKp7jkDn7eWsnwHSykyCqXVHMbg4jW47w4uvfyUm6ezaVTm1SAj/bJ3/XTH4P9BUmP9IhxM35j9ksXba92tMHXWx4UfmDAj9jqs/HkYLIWxj6pjZLgyN2/lS9a9rXi7wh6OMdB7MSAP76MeO94sBNydUxsdxY9247Jmtns1cjNzlA/9Y/7nVhuD/WVkT/SL+035le2s77V3BLTzBpEcqPeKOFx1Hn9fLUmO0xvLK+ag1ORuZjsnBAI+7e/ZPwuVMfgOftrQ6SuctS+tQuTpqK20kkC3VfmstFmmiaWRvhVQSB82I7DUkbOs0muNBURWVE34hpKksHJ6mODkH19da1tDfRUqJK7UVNVV9CZrfG8qAkZUHGe+M+XfTDOyvdKBjcDuFrDU1lEy9JbqxzjIOft2AGeTpjidgd1I0DcjZM1Dv260oH+KzqV6gX8WRnHOeR6/TUBjjKkDnhFKveFZebY0U6p0uME45+2Tj6HTH4bZGVfKnx8wwStkA3G63pd01trt0cUA8Iwo6VGfrzxx3P30G4zI2hu5SlyXTyGQ8ndc33NVVNUFmdsMvUjFvCe/dfpg/PI04BoOwUdk8rFrq7jWVKe9HSuPGF4IYdwwPcEkYOc8H66AcSfRCgmKe40VqhD3SRYlJ4ZzgH6aDyKTmhHrZUrVwK8ZypGVODyPLgjOq5UiLqwI40El7pGkkoVbZ7bXn/OwxufVlBP699OD3DgoFoPZZtdqoLTTmO2xrGhJbpUYGT3OmorWtstsrv9XCjH1KjP699Oa9zeCmljTyEvVns8sso/y/VHjnjy+npqQTFMMYQG4bOgt6KEkyB2BTt++rLJr2pRFlbqVbtm09YeuSRs9iMcY+mceeonyb8J7RsmGh2baqVFBXq6eVz5ahMh7KUNRqGgpYB/hIB9tNLieSjS0r7XQXIJ+PiSTobrTrUHpYeYz586aipKRInwjSSW+NJJf//Z"/>
        <xdr:cNvSpPr>
          <a:spLocks noChangeAspect="1" noChangeArrowheads="1"/>
        </xdr:cNvSpPr>
      </xdr:nvSpPr>
      <xdr:spPr bwMode="auto">
        <a:xfrm>
          <a:off x="4638675" y="69589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38101</xdr:colOff>
      <xdr:row>88</xdr:row>
      <xdr:rowOff>171450</xdr:rowOff>
    </xdr:from>
    <xdr:to>
      <xdr:col>1</xdr:col>
      <xdr:colOff>590551</xdr:colOff>
      <xdr:row>88</xdr:row>
      <xdr:rowOff>644329</xdr:rowOff>
    </xdr:to>
    <xdr:pic>
      <xdr:nvPicPr>
        <xdr:cNvPr id="96" name="Picture 95" descr="http://pictures.footymad.net/upload/424/751269-5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1" y="70570725"/>
          <a:ext cx="552450" cy="472879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89</xdr:row>
      <xdr:rowOff>0</xdr:rowOff>
    </xdr:from>
    <xdr:to>
      <xdr:col>6</xdr:col>
      <xdr:colOff>304800</xdr:colOff>
      <xdr:row>89</xdr:row>
      <xdr:rowOff>304800</xdr:rowOff>
    </xdr:to>
    <xdr:sp macro="" textlink="">
      <xdr:nvSpPr>
        <xdr:cNvPr id="97" name="AutoShape 110" descr="data:image/jpeg;base64,/9j/4AAQSkZJRgABAQAAAQABAAD/2wCEAAkGBxQTEhITExQRFhUWFR8bGBcYGB4aHhoaHh0fIhwZGiEkKCksHx8nGx0bIT0iJjUuLi46GiA/ODUuNy4tLysBCgoKDg0OGxAQGi0mHyUtLS4uLS04NDU4LS0vNy0uNistLzI1NTU1Ly0tLS0vLSstNTUrNi0tLS01Ly0tNzUyLf/AABEIAFwAYAMBIgACEQEDEQH/xAAbAAACAwEBAQAAAAAAAAAAAAAABgQFBwMCAf/EADMQAAIBAgQFAgQGAgMBAAAAAAECEQADBBIhMQUGIkFhE1EycYGRBxRCYqGxI1KS4fAX/8QAGQEBAQEBAQEAAAAAAAAAAAAAAAECAwUE/8QAIBEBAAICAgIDAQAAAAAAAAAAAAECAxEhMRJBBFFhE//aAAwDAQACEQMRAD8A3GiiigKKKKApbxfHy1y/YCXkKqmVwhkFi8k+OkEe+tMlI/MOCOHu/mWYugmLWcKXzHUFcpLwDsNdBFSVjXta8n4lijepee4zP0l4GkSAvyHvTHSbw+/h3vXbFlrcvlMCVAOUyyDuOlRApvtAgAMZMamIk+8dqQj3RRRVBRRRQUuO4i634j/EkTG7MwYkHwFE6e4+kGxzegsXr90BQhEIDrttJ0nQ/avHGMKfWun1BbByMCAJJ1EyzKIBQaaxPmqXjnBAbDekMzEhyuZQMwbNIAYxqTpOxiokzrtecF4nibrfmWXLYuQluwvWdzN0tAgQNj99pv14hbLZcwDRMHTbf6isy4DxJrRNt8yKrwGS7BVjB9MpsyFi2o1GY7SBToMAvqi89kBtMrk5tf3Ht8qNdmG3cDbEH5VnHO2IBxoN8vaFpR6JUEM6MQLzo42YdKgaHUe4pn49jPyoVwWMjUk9gVE+dWGn9d1LmDmJMUrDKtt8hVXc51CtGdSBEAgfFrqBpUm9Y4mXSmDLevlWszH5Dlw7AMmKwrNcvC6b/wDjss7spQCM5DSZyZ9ff5xWpO4AJJAA7msZxHO2GsuXth794gk3ioXI0QLdtSehdASQTPmm3lfnROI4g2glxQq55JGn7f6Ob57VYc/GY7OOI4jaTLmcDMYHeT9KqeL47Eg57CErZM3LTAK11CN0Y6AgjbvrMaVz4vwu3ePp3LLXYMmDAI7S0iDG470p83ccYZ7aeqyxlu5rhVbanpAQaFmaSZOgA80ODPa5zt3cMb9kGQ6qVfTfXcT+mddYqTheNO9xGVWFtwoKtplJzQREyZBBBI/T70jcv8EGRxem0rOCAr2wxCiEI6unQ/z4pswVjrtwSwN1cqmAqgDZMp/SB3negveMYMuoZQC6SVBjWRBEnafftAqnGNbMyotyVMEF8pB7aen3poqBjozfBbaIAzLJknTX2qszCLgMDbugtds2WbQZiRcJiYzdIgiT967Y+xoYEaiCTOuwyDYHWjhlxVw4vR8aeo0DclQYA+UADwK+4Zy2R7vfVQplAfn3Pk/SKKV+eli3lgaE6+ZQx9VWfv7UhthWa2C0KGA1OygkgkkHsRsN4rT+erUWSwg5ukz8jlI8yY+tIi4yLFvMUZhbVQnYGWMsO5GbTt3r5sta+W7fT2Ph5M38Iph7m07+tajvjhU8c5aW9fHo3WYfCxy5iCADMlgNTIgbea7/AIV2CuNvAAsq2mVjET1AAET3OlVPA+YXsYtmuOSvqEktLQRIBH0MeKb/AMKQbmMxroqiySrEgHeWygEnYyzEHxtXeOYeVas1tMT6aHh8L1MInq6ivQZjx8S6/Mea84zgmHBN0YeybgJbPlUEE7tMan71LxA6pQnOBrGoI7Bv/TXlMuItFXUezLvDD2PgwZrTCmvXMoLXBcAHfpP9oKseE4M52vMCvTkVSBIAJJYxsSSNB2UVw4RDZWKWZndbYBJ6gGBk/wCp+9XtAVV8QvBWdurMqDSNIBzSO0xP8VaVW8exQSzcU7suUdh1HLv767UHKxh2ZHtaBCzSZ2VjOUe51OuwnSa7Ycs/QWkAydMvT+kR5IJqNe43h8NbU4i8lvMWIzHUjMdQN9oqBh+ZsDdMW8Ugf9IYx9ADBPyB9qGjJibC3EZHEqwgjxWe8a5GuoS1gi4u+U6MPA7N/FN+Hx11gVAkj21+hbQA/c+4Fe8PjnzhWEMXylZJ0gkMGyidttQJGtYvjreNS7/H+TlwW8sc6ZNwz8MsViLrNdy2LeY6kZmInso2+Z+xrXeA8FtYSytmysKNz3Y92PmunEMXkKrMSrNMT8MaDyc38H6RLnELipmZSvlxoPJI/pgvkitRGuHG9ptabT7SsUrKTkgZ+8TD9tPIEeNKim21uzcyNo6khj+hiO/7f6io9/ili2A2JxCW27KzAEHx/wBe9dOHczYK9Fu1ftMToFmCZ9p3Jqj1grySqqCoV8ke2QZQPImdauqpeAYpIa3PVnmO/UAdfbuPMVdUQUq82cWfDW71wqx9NGZOmUedMrkbCdYI7DWmqueIsK6lHAZWEEHYj2NBiPDvw/xGLt/mHxKLIJCsrOcvjUALr+nTWuvG+U8da9a89q3iRct5S1tvhiI6WnQEDb/U+9PB5He1ce7h8ZfEmQlwC4J/1DSCB2io3Lx4tfvL+at2rFgfEgA+YCQZme9Q2zXgvF7lp7NrC4i7YUoM2c9IYCfgbRRIMRvI2q3wPNPEka2VNq415MyFk6sgn7TExvt4rWsbyzhbwi7ZR/Lat/y3paxf4aYH40uXrQPcXdNdIEzRYkj47n3H3EuE+hFq5lJCSQ0NtvpAYTtuKjcS5rxeS4tzGOWRkhLf+MXUbUwwkrAI94nxT3/8swQYepevksdi4BY7nYSauuHcj8PtEotm2zRqHOZoPfXb50Nsg4Ny/cxDXfyWHd7NxcouXAFynSTm1nuNN/4pgx34eYl1a+cRhgygaKrTKLplcHXQDUAbU582W+I2GV8AFuIRDIwBYGdIkjSPrXJ+XcXjLVtrt0YRu9tEzMuvZy5gGAYUDtRPRe/C3jF11NnUmyo9IBRlhyZLMO4jc9prWqqeX+AW8IrBCzO5BuXGjM7DuYiraqCiiigKKKKDhjsKLqNbYsFbQ5SVJHcSNYO2lZsptLgeC37xwpRcLl9PEkraLPbtw+bKwDqFYBSOoO4BHfUKKDG8eGVLHrekt5MHY9O1dtk3cQVdnFvDkmbLjpUlc5llmMolhUKuP9K2MK17856jPr+YCEHMGXLpbCwofMQRAida0OigKKKKAooooP/Z"/>
        <xdr:cNvSpPr>
          <a:spLocks noChangeAspect="1" noChangeArrowheads="1"/>
        </xdr:cNvSpPr>
      </xdr:nvSpPr>
      <xdr:spPr bwMode="auto">
        <a:xfrm>
          <a:off x="4638675" y="71208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89</xdr:row>
      <xdr:rowOff>0</xdr:rowOff>
    </xdr:from>
    <xdr:to>
      <xdr:col>6</xdr:col>
      <xdr:colOff>304800</xdr:colOff>
      <xdr:row>89</xdr:row>
      <xdr:rowOff>304800</xdr:rowOff>
    </xdr:to>
    <xdr:sp macro="" textlink="">
      <xdr:nvSpPr>
        <xdr:cNvPr id="98" name="AutoShape 111" descr="data:image/jpeg;base64,/9j/4AAQSkZJRgABAQAAAQABAAD/2wCEAAkGBxQTEhITExQRFhUWFR8bGBcYGB4aHhoaHh0fIhwZGiEkKCksHx8nGx0bIT0iJjUuLi46GiA/ODUuNy4tLysBCgoKDg0OGxAQGi0mHyUtLS4uLS04NDU4LS0vNy0uNistLzI1NTU1Ly0tLS0vLSstNTUrNi0tLS01Ly0tNzUyLf/AABEIAFwAYAMBIgACEQEDEQH/xAAbAAACAwEBAQAAAAAAAAAAAAAABgQFBwMCAf/EADMQAAIBAgQFAgQGAgMBAAAAAAECEQADBBIhMQUGIkFhE1EycYGRBxRCYqGxI1KS4fAX/8QAGQEBAQEBAQEAAAAAAAAAAAAAAAECAwUE/8QAIBEBAAICAgIDAQAAAAAAAAAAAAECAxEhMRJBBFFhE//aAAwDAQACEQMRAD8A3GiiigKKKKApbxfHy1y/YCXkKqmVwhkFi8k+OkEe+tMlI/MOCOHu/mWYugmLWcKXzHUFcpLwDsNdBFSVjXta8n4lijepee4zP0l4GkSAvyHvTHSbw+/h3vXbFlrcvlMCVAOUyyDuOlRApvtAgAMZMamIk+8dqQj3RRRVBRRRQUuO4i634j/EkTG7MwYkHwFE6e4+kGxzegsXr90BQhEIDrttJ0nQ/avHGMKfWun1BbByMCAJJ1EyzKIBQaaxPmqXjnBAbDekMzEhyuZQMwbNIAYxqTpOxiokzrtecF4nibrfmWXLYuQluwvWdzN0tAgQNj99pv14hbLZcwDRMHTbf6isy4DxJrRNt8yKrwGS7BVjB9MpsyFi2o1GY7SBToMAvqi89kBtMrk5tf3Ht8qNdmG3cDbEH5VnHO2IBxoN8vaFpR6JUEM6MQLzo42YdKgaHUe4pn49jPyoVwWMjUk9gVE+dWGn9d1LmDmJMUrDKtt8hVXc51CtGdSBEAgfFrqBpUm9Y4mXSmDLevlWszH5Dlw7AMmKwrNcvC6b/wDjss7spQCM5DSZyZ9ff5xWpO4AJJAA7msZxHO2GsuXth794gk3ioXI0QLdtSehdASQTPmm3lfnROI4g2glxQq55JGn7f6Ob57VYc/GY7OOI4jaTLmcDMYHeT9KqeL47Eg57CErZM3LTAK11CN0Y6AgjbvrMaVz4vwu3ePp3LLXYMmDAI7S0iDG470p83ccYZ7aeqyxlu5rhVbanpAQaFmaSZOgA80ODPa5zt3cMb9kGQ6qVfTfXcT+mddYqTheNO9xGVWFtwoKtplJzQREyZBBBI/T70jcv8EGRxem0rOCAr2wxCiEI6unQ/z4pswVjrtwSwN1cqmAqgDZMp/SB3negveMYMuoZQC6SVBjWRBEnafftAqnGNbMyotyVMEF8pB7aen3poqBjozfBbaIAzLJknTX2qszCLgMDbugtds2WbQZiRcJiYzdIgiT967Y+xoYEaiCTOuwyDYHWjhlxVw4vR8aeo0DclQYA+UADwK+4Zy2R7vfVQplAfn3Pk/SKKV+eli3lgaE6+ZQx9VWfv7UhthWa2C0KGA1OygkgkkHsRsN4rT+erUWSwg5ukz8jlI8yY+tIi4yLFvMUZhbVQnYGWMsO5GbTt3r5sta+W7fT2Ph5M38Iph7m07+tajvjhU8c5aW9fHo3WYfCxy5iCADMlgNTIgbea7/AIV2CuNvAAsq2mVjET1AAET3OlVPA+YXsYtmuOSvqEktLQRIBH0MeKb/AMKQbmMxroqiySrEgHeWygEnYyzEHxtXeOYeVas1tMT6aHh8L1MInq6ivQZjx8S6/Mea84zgmHBN0YeybgJbPlUEE7tMan71LxA6pQnOBrGoI7Bv/TXlMuItFXUezLvDD2PgwZrTCmvXMoLXBcAHfpP9oKseE4M52vMCvTkVSBIAJJYxsSSNB2UVw4RDZWKWZndbYBJ6gGBk/wCp+9XtAVV8QvBWdurMqDSNIBzSO0xP8VaVW8exQSzcU7suUdh1HLv767UHKxh2ZHtaBCzSZ2VjOUe51OuwnSa7Ycs/QWkAydMvT+kR5IJqNe43h8NbU4i8lvMWIzHUjMdQN9oqBh+ZsDdMW8Ugf9IYx9ADBPyB9qGjJibC3EZHEqwgjxWe8a5GuoS1gi4u+U6MPA7N/FN+Hx11gVAkj21+hbQA/c+4Fe8PjnzhWEMXylZJ0gkMGyidttQJGtYvjreNS7/H+TlwW8sc6ZNwz8MsViLrNdy2LeY6kZmInso2+Z+xrXeA8FtYSytmysKNz3Y92PmunEMXkKrMSrNMT8MaDyc38H6RLnELipmZSvlxoPJI/pgvkitRGuHG9ptabT7SsUrKTkgZ+8TD9tPIEeNKim21uzcyNo6khj+hiO/7f6io9/ili2A2JxCW27KzAEHx/wBe9dOHczYK9Fu1ftMToFmCZ9p3Jqj1grySqqCoV8ke2QZQPImdauqpeAYpIa3PVnmO/UAdfbuPMVdUQUq82cWfDW71wqx9NGZOmUedMrkbCdYI7DWmqueIsK6lHAZWEEHYj2NBiPDvw/xGLt/mHxKLIJCsrOcvjUALr+nTWuvG+U8da9a89q3iRct5S1tvhiI6WnQEDb/U+9PB5He1ce7h8ZfEmQlwC4J/1DSCB2io3Lx4tfvL+at2rFgfEgA+YCQZme9Q2zXgvF7lp7NrC4i7YUoM2c9IYCfgbRRIMRvI2q3wPNPEka2VNq415MyFk6sgn7TExvt4rWsbyzhbwi7ZR/Lat/y3paxf4aYH40uXrQPcXdNdIEzRYkj47n3H3EuE+hFq5lJCSQ0NtvpAYTtuKjcS5rxeS4tzGOWRkhLf+MXUbUwwkrAI94nxT3/8swQYepevksdi4BY7nYSauuHcj8PtEotm2zRqHOZoPfXb50Nsg4Ny/cxDXfyWHd7NxcouXAFynSTm1nuNN/4pgx34eYl1a+cRhgygaKrTKLplcHXQDUAbU582W+I2GV8AFuIRDIwBYGdIkjSPrXJ+XcXjLVtrt0YRu9tEzMuvZy5gGAYUDtRPRe/C3jF11NnUmyo9IBRlhyZLMO4jc9prWqqeX+AW8IrBCzO5BuXGjM7DuYiraqCiiigKKKKDhjsKLqNbYsFbQ5SVJHcSNYO2lZsptLgeC37xwpRcLl9PEkraLPbtw+bKwDqFYBSOoO4BHfUKKDG8eGVLHrekt5MHY9O1dtk3cQVdnFvDkmbLjpUlc5llmMolhUKuP9K2MK17856jPr+YCEHMGXLpbCwofMQRAida0OigKKKKAooooP/Z"/>
        <xdr:cNvSpPr>
          <a:spLocks noChangeAspect="1" noChangeArrowheads="1"/>
        </xdr:cNvSpPr>
      </xdr:nvSpPr>
      <xdr:spPr bwMode="auto">
        <a:xfrm>
          <a:off x="4638675" y="71208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28575</xdr:colOff>
      <xdr:row>89</xdr:row>
      <xdr:rowOff>123826</xdr:rowOff>
    </xdr:from>
    <xdr:to>
      <xdr:col>1</xdr:col>
      <xdr:colOff>628650</xdr:colOff>
      <xdr:row>89</xdr:row>
      <xdr:rowOff>630362</xdr:rowOff>
    </xdr:to>
    <xdr:pic>
      <xdr:nvPicPr>
        <xdr:cNvPr id="99" name="Picture 98" descr="http://1.bp.blogspot.com/-F-24_yaMDxM/UMCGLuUCFEI/AAAAAAAAAl8/cGHz6iN5Ts8/s1600/exeter+city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71332726"/>
          <a:ext cx="600075" cy="506536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600076</xdr:colOff>
      <xdr:row>90</xdr:row>
      <xdr:rowOff>171450</xdr:rowOff>
    </xdr:from>
    <xdr:to>
      <xdr:col>1</xdr:col>
      <xdr:colOff>571500</xdr:colOff>
      <xdr:row>90</xdr:row>
      <xdr:rowOff>704850</xdr:rowOff>
    </xdr:to>
    <xdr:pic>
      <xdr:nvPicPr>
        <xdr:cNvPr id="100" name="Picture 99" descr="http://www.stevenagefc.com/cms_images/common/stevenage-badge-4x3160-228943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6" y="72189975"/>
          <a:ext cx="581024" cy="5334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91</xdr:row>
      <xdr:rowOff>120901</xdr:rowOff>
    </xdr:from>
    <xdr:to>
      <xdr:col>1</xdr:col>
      <xdr:colOff>590549</xdr:colOff>
      <xdr:row>91</xdr:row>
      <xdr:rowOff>701925</xdr:rowOff>
    </xdr:to>
    <xdr:pic>
      <xdr:nvPicPr>
        <xdr:cNvPr id="101" name="Picture 100" descr="http://www.brandsoftheworld.com/sites/default/files/styles/logo-thumbnail/public/112011/crawley_town_fc.gif?itok=xOyS4hyq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2949051"/>
          <a:ext cx="581024" cy="581024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47626</xdr:colOff>
      <xdr:row>92</xdr:row>
      <xdr:rowOff>54762</xdr:rowOff>
    </xdr:from>
    <xdr:to>
      <xdr:col>1</xdr:col>
      <xdr:colOff>561975</xdr:colOff>
      <xdr:row>92</xdr:row>
      <xdr:rowOff>654300</xdr:rowOff>
    </xdr:to>
    <xdr:pic>
      <xdr:nvPicPr>
        <xdr:cNvPr id="102" name="Picture 101" descr="http://pitchinvasion.net/wp-content/uploads/2010/02/morecambe-fc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6" y="73692537"/>
          <a:ext cx="514349" cy="599538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9526</xdr:colOff>
      <xdr:row>93</xdr:row>
      <xdr:rowOff>104775</xdr:rowOff>
    </xdr:from>
    <xdr:to>
      <xdr:col>1</xdr:col>
      <xdr:colOff>581026</xdr:colOff>
      <xdr:row>93</xdr:row>
      <xdr:rowOff>644580</xdr:rowOff>
    </xdr:to>
    <xdr:pic>
      <xdr:nvPicPr>
        <xdr:cNvPr id="103" name="Picture 102" descr="http://www.newport-county.co.uk/cms_images/464x344-badge536-1232090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6" y="74552175"/>
          <a:ext cx="571500" cy="539805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3</xdr:row>
      <xdr:rowOff>9525</xdr:rowOff>
    </xdr:from>
    <xdr:to>
      <xdr:col>1</xdr:col>
      <xdr:colOff>573814</xdr:colOff>
      <xdr:row>3</xdr:row>
      <xdr:rowOff>549525</xdr:rowOff>
    </xdr:to>
    <xdr:pic>
      <xdr:nvPicPr>
        <xdr:cNvPr id="104" name="Picture 103" descr="http://i1101.photobucket.com/albums/g429/1arko23/WEBSITE/MANCHESTER%20UNITED/man-utd-badge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90700"/>
          <a:ext cx="535714" cy="5400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88</xdr:row>
      <xdr:rowOff>0</xdr:rowOff>
    </xdr:from>
    <xdr:to>
      <xdr:col>9</xdr:col>
      <xdr:colOff>304800</xdr:colOff>
      <xdr:row>88</xdr:row>
      <xdr:rowOff>304800</xdr:rowOff>
    </xdr:to>
    <xdr:sp macro="" textlink="">
      <xdr:nvSpPr>
        <xdr:cNvPr id="105" name="AutoShape 1" descr="Image result for Forest Green"/>
        <xdr:cNvSpPr>
          <a:spLocks noChangeAspect="1" noChangeArrowheads="1"/>
        </xdr:cNvSpPr>
      </xdr:nvSpPr>
      <xdr:spPr bwMode="auto">
        <a:xfrm>
          <a:off x="6934200" y="70399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28575</xdr:colOff>
      <xdr:row>87</xdr:row>
      <xdr:rowOff>104775</xdr:rowOff>
    </xdr:from>
    <xdr:to>
      <xdr:col>1</xdr:col>
      <xdr:colOff>571500</xdr:colOff>
      <xdr:row>87</xdr:row>
      <xdr:rowOff>647700</xdr:rowOff>
    </xdr:to>
    <xdr:pic>
      <xdr:nvPicPr>
        <xdr:cNvPr id="106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69694425"/>
          <a:ext cx="542925" cy="5429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9526</xdr:colOff>
      <xdr:row>72</xdr:row>
      <xdr:rowOff>114299</xdr:rowOff>
    </xdr:from>
    <xdr:to>
      <xdr:col>1</xdr:col>
      <xdr:colOff>530656</xdr:colOff>
      <xdr:row>72</xdr:row>
      <xdr:rowOff>647698</xdr:rowOff>
    </xdr:to>
    <xdr:pic>
      <xdr:nvPicPr>
        <xdr:cNvPr id="107" name="Picture 106" descr="Image result for lincoln city badge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6" y="57559574"/>
          <a:ext cx="521130" cy="533399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B1:AB70"/>
  <sheetViews>
    <sheetView tabSelected="1" zoomScale="80" zoomScaleNormal="80" workbookViewId="0">
      <selection activeCell="J14" sqref="J14"/>
    </sheetView>
  </sheetViews>
  <sheetFormatPr defaultRowHeight="15.75"/>
  <cols>
    <col min="1" max="1" width="1.5703125" style="2" customWidth="1"/>
    <col min="2" max="2" width="7.7109375" style="1" customWidth="1"/>
    <col min="3" max="3" width="7.7109375" style="2" customWidth="1"/>
    <col min="4" max="4" width="23.5703125" style="1" customWidth="1"/>
    <col min="5" max="5" width="1.5703125" style="1" customWidth="1"/>
    <col min="6" max="6" width="7.7109375" style="1" customWidth="1"/>
    <col min="7" max="7" width="7.7109375" style="2" customWidth="1"/>
    <col min="8" max="8" width="23.5703125" style="1" customWidth="1"/>
    <col min="9" max="9" width="1.5703125" style="1" customWidth="1"/>
    <col min="10" max="10" width="7.7109375" style="1" customWidth="1"/>
    <col min="11" max="11" width="7.7109375" style="2" customWidth="1"/>
    <col min="12" max="12" width="23.5703125" style="1" customWidth="1"/>
    <col min="13" max="13" width="1.5703125" style="1" customWidth="1"/>
    <col min="14" max="14" width="7.7109375" style="1" customWidth="1"/>
    <col min="15" max="15" width="7.7109375" style="2" customWidth="1"/>
    <col min="16" max="16" width="23.5703125" style="1" customWidth="1"/>
    <col min="17" max="17" width="1.5703125" style="2" customWidth="1"/>
    <col min="18" max="18" width="11.85546875" style="3" customWidth="1"/>
    <col min="19" max="19" width="1.140625" style="3" customWidth="1"/>
    <col min="20" max="20" width="10" style="3" customWidth="1"/>
    <col min="21" max="21" width="10" style="2" customWidth="1"/>
    <col min="22" max="22" width="12.85546875" style="2" customWidth="1"/>
    <col min="23" max="23" width="11.7109375" style="2" customWidth="1"/>
    <col min="24" max="26" width="9.140625" style="2"/>
    <col min="27" max="27" width="9.140625" style="2" customWidth="1"/>
    <col min="28" max="28" width="0.28515625" style="4" customWidth="1"/>
    <col min="29" max="16384" width="9.140625" style="2"/>
  </cols>
  <sheetData>
    <row r="1" spans="2:28" ht="16.5" thickBot="1"/>
    <row r="2" spans="2:28" ht="6.75" customHeight="1" thickBot="1">
      <c r="S2" s="5"/>
      <c r="T2" s="6"/>
      <c r="U2" s="7"/>
      <c r="V2" s="7"/>
      <c r="W2" s="7"/>
      <c r="X2" s="7"/>
      <c r="Y2" s="7"/>
      <c r="Z2" s="7"/>
      <c r="AA2" s="7"/>
      <c r="AB2" s="8"/>
    </row>
    <row r="3" spans="2:28" ht="16.5" thickBot="1">
      <c r="B3" s="161" t="s">
        <v>0</v>
      </c>
      <c r="C3" s="162"/>
      <c r="D3" s="163"/>
      <c r="E3" s="9"/>
      <c r="F3" s="106"/>
      <c r="G3" s="164"/>
      <c r="H3" s="107"/>
      <c r="I3" s="9"/>
      <c r="J3" s="106"/>
      <c r="K3" s="164"/>
      <c r="L3" s="107"/>
      <c r="M3" s="9"/>
      <c r="N3" s="165" t="s">
        <v>1</v>
      </c>
      <c r="O3" s="166"/>
      <c r="P3" s="167"/>
      <c r="S3" s="10"/>
      <c r="T3" s="168" t="s">
        <v>2</v>
      </c>
      <c r="U3" s="169"/>
      <c r="V3" s="169"/>
      <c r="W3" s="169"/>
      <c r="X3" s="169"/>
      <c r="Y3" s="169"/>
      <c r="Z3" s="169"/>
      <c r="AA3" s="170"/>
      <c r="AB3" s="11"/>
    </row>
    <row r="4" spans="2:28" ht="16.5" thickBot="1">
      <c r="B4" s="174" t="s">
        <v>230</v>
      </c>
      <c r="C4" s="175"/>
      <c r="D4" s="176"/>
      <c r="E4" s="9"/>
      <c r="F4" s="180"/>
      <c r="G4" s="181"/>
      <c r="H4" s="182"/>
      <c r="I4" s="9"/>
      <c r="J4" s="180"/>
      <c r="K4" s="181"/>
      <c r="L4" s="182"/>
      <c r="M4" s="9"/>
      <c r="N4" s="186">
        <f ca="1">TODAY()</f>
        <v>42929</v>
      </c>
      <c r="O4" s="175"/>
      <c r="P4" s="176"/>
      <c r="S4" s="10"/>
      <c r="T4" s="171"/>
      <c r="U4" s="172"/>
      <c r="V4" s="172"/>
      <c r="W4" s="172"/>
      <c r="X4" s="172"/>
      <c r="Y4" s="172"/>
      <c r="Z4" s="172"/>
      <c r="AA4" s="173"/>
      <c r="AB4" s="11"/>
    </row>
    <row r="5" spans="2:28" ht="16.5" thickBot="1">
      <c r="B5" s="174"/>
      <c r="C5" s="175"/>
      <c r="D5" s="176"/>
      <c r="E5" s="9"/>
      <c r="F5" s="180"/>
      <c r="G5" s="181"/>
      <c r="H5" s="182"/>
      <c r="I5" s="9"/>
      <c r="J5" s="180"/>
      <c r="K5" s="181"/>
      <c r="L5" s="182"/>
      <c r="M5" s="9"/>
      <c r="N5" s="174"/>
      <c r="O5" s="175"/>
      <c r="P5" s="176"/>
      <c r="S5" s="10"/>
      <c r="T5" s="12"/>
      <c r="U5" s="12"/>
      <c r="V5" s="12"/>
      <c r="W5" s="12"/>
      <c r="X5" s="12"/>
      <c r="Y5" s="12"/>
      <c r="Z5" s="12"/>
      <c r="AA5" s="12"/>
      <c r="AB5" s="11"/>
    </row>
    <row r="6" spans="2:28" ht="16.5" customHeight="1" thickBot="1">
      <c r="B6" s="177"/>
      <c r="C6" s="178"/>
      <c r="D6" s="179"/>
      <c r="E6" s="9"/>
      <c r="F6" s="183"/>
      <c r="G6" s="184"/>
      <c r="H6" s="185"/>
      <c r="I6" s="9"/>
      <c r="J6" s="183"/>
      <c r="K6" s="184"/>
      <c r="L6" s="185"/>
      <c r="M6" s="9"/>
      <c r="N6" s="177"/>
      <c r="O6" s="178"/>
      <c r="P6" s="179"/>
      <c r="R6" s="13"/>
      <c r="S6" s="14"/>
      <c r="T6" s="141"/>
      <c r="U6" s="142"/>
      <c r="V6" s="143"/>
      <c r="W6" s="148"/>
      <c r="X6" s="151" t="str">
        <f>IFERROR(VLOOKUP(1,$B$11:$D$34,3,0),"")</f>
        <v/>
      </c>
      <c r="Y6" s="152"/>
      <c r="Z6" s="152"/>
      <c r="AA6" s="153"/>
      <c r="AB6" s="15" t="str">
        <f>IF(X6="",Badges!$D$2,VLOOKUP(X6,Badges!C:D,2,0))</f>
        <v>Badges!B2</v>
      </c>
    </row>
    <row r="7" spans="2:28" ht="15.75" customHeight="1">
      <c r="B7" s="141"/>
      <c r="C7" s="187"/>
      <c r="D7" s="188"/>
      <c r="F7" s="141"/>
      <c r="G7" s="187"/>
      <c r="H7" s="188"/>
      <c r="J7" s="141"/>
      <c r="K7" s="187"/>
      <c r="L7" s="188"/>
      <c r="N7" s="141"/>
      <c r="O7" s="187"/>
      <c r="P7" s="188"/>
      <c r="S7" s="10"/>
      <c r="T7" s="144"/>
      <c r="U7" s="118"/>
      <c r="V7" s="145"/>
      <c r="W7" s="158"/>
      <c r="X7" s="154"/>
      <c r="Y7" s="139"/>
      <c r="Z7" s="139"/>
      <c r="AA7" s="140"/>
      <c r="AB7" s="16"/>
    </row>
    <row r="8" spans="2:28" ht="15.75" customHeight="1">
      <c r="B8" s="96"/>
      <c r="C8" s="97"/>
      <c r="D8" s="98"/>
      <c r="F8" s="96"/>
      <c r="G8" s="97"/>
      <c r="H8" s="98"/>
      <c r="J8" s="96"/>
      <c r="K8" s="97"/>
      <c r="L8" s="98"/>
      <c r="N8" s="96"/>
      <c r="O8" s="97"/>
      <c r="P8" s="98"/>
      <c r="R8" s="17"/>
      <c r="S8" s="18"/>
      <c r="T8" s="144"/>
      <c r="U8" s="118"/>
      <c r="V8" s="145"/>
      <c r="W8" s="158"/>
      <c r="X8" s="154"/>
      <c r="Y8" s="139"/>
      <c r="Z8" s="139"/>
      <c r="AA8" s="140"/>
      <c r="AB8" s="16"/>
    </row>
    <row r="9" spans="2:28" ht="16.5" thickBot="1">
      <c r="B9" s="189"/>
      <c r="C9" s="121"/>
      <c r="D9" s="190"/>
      <c r="F9" s="189"/>
      <c r="G9" s="121"/>
      <c r="H9" s="190"/>
      <c r="J9" s="189"/>
      <c r="K9" s="121"/>
      <c r="L9" s="190"/>
      <c r="N9" s="189"/>
      <c r="O9" s="121"/>
      <c r="P9" s="190"/>
      <c r="R9" s="19"/>
      <c r="S9" s="20"/>
      <c r="T9" s="146"/>
      <c r="U9" s="122"/>
      <c r="V9" s="147"/>
      <c r="W9" s="159"/>
      <c r="X9" s="155"/>
      <c r="Y9" s="156"/>
      <c r="Z9" s="156"/>
      <c r="AA9" s="157"/>
      <c r="AB9" s="16"/>
    </row>
    <row r="10" spans="2:28" s="21" customFormat="1" ht="16.5" customHeight="1" thickBot="1">
      <c r="B10" s="108" t="s">
        <v>3</v>
      </c>
      <c r="C10" s="109"/>
      <c r="D10" s="160"/>
      <c r="E10" s="12"/>
      <c r="F10" s="108" t="s">
        <v>4</v>
      </c>
      <c r="G10" s="109"/>
      <c r="H10" s="160"/>
      <c r="I10" s="12"/>
      <c r="J10" s="108" t="s">
        <v>5</v>
      </c>
      <c r="K10" s="109"/>
      <c r="L10" s="160"/>
      <c r="M10" s="12"/>
      <c r="N10" s="108" t="s">
        <v>6</v>
      </c>
      <c r="O10" s="109"/>
      <c r="P10" s="160"/>
      <c r="R10" s="19"/>
      <c r="S10" s="20"/>
      <c r="T10" s="141"/>
      <c r="U10" s="142"/>
      <c r="V10" s="143"/>
      <c r="W10" s="148"/>
      <c r="X10" s="151" t="str">
        <f>IFERROR(VLOOKUP(1,F:H,3,0),"")</f>
        <v/>
      </c>
      <c r="Y10" s="152"/>
      <c r="Z10" s="152"/>
      <c r="AA10" s="153"/>
      <c r="AB10" s="15" t="str">
        <f>IF(X10="",Badges!$D$2,VLOOKUP(X10,Badges!C:D,2,0))</f>
        <v>Badges!B2</v>
      </c>
    </row>
    <row r="11" spans="2:28" ht="16.5" customHeight="1">
      <c r="B11" s="84"/>
      <c r="C11" s="22" t="s">
        <v>7</v>
      </c>
      <c r="D11" s="23" t="s">
        <v>8</v>
      </c>
      <c r="E11" s="24"/>
      <c r="F11" s="84"/>
      <c r="G11" s="22" t="s">
        <v>7</v>
      </c>
      <c r="H11" s="23" t="s">
        <v>9</v>
      </c>
      <c r="I11" s="24"/>
      <c r="J11" s="84"/>
      <c r="K11" s="22" t="s">
        <v>7</v>
      </c>
      <c r="L11" s="23" t="s">
        <v>10</v>
      </c>
      <c r="M11" s="24"/>
      <c r="N11" s="88"/>
      <c r="O11" s="22" t="s">
        <v>7</v>
      </c>
      <c r="P11" s="25" t="s">
        <v>11</v>
      </c>
      <c r="Q11" s="24"/>
      <c r="S11" s="10"/>
      <c r="T11" s="144"/>
      <c r="U11" s="118"/>
      <c r="V11" s="145"/>
      <c r="W11" s="149"/>
      <c r="X11" s="154"/>
      <c r="Y11" s="139"/>
      <c r="Z11" s="139"/>
      <c r="AA11" s="140"/>
      <c r="AB11" s="16"/>
    </row>
    <row r="12" spans="2:28" ht="16.5" customHeight="1">
      <c r="B12" s="41"/>
      <c r="C12" s="26" t="s">
        <v>7</v>
      </c>
      <c r="D12" s="27" t="s">
        <v>12</v>
      </c>
      <c r="E12" s="24"/>
      <c r="F12" s="41"/>
      <c r="G12" s="26" t="s">
        <v>7</v>
      </c>
      <c r="H12" s="27" t="s">
        <v>13</v>
      </c>
      <c r="I12" s="24"/>
      <c r="J12" s="41"/>
      <c r="K12" s="26" t="s">
        <v>7</v>
      </c>
      <c r="L12" s="27" t="s">
        <v>14</v>
      </c>
      <c r="M12" s="24"/>
      <c r="N12" s="89"/>
      <c r="O12" s="26" t="s">
        <v>7</v>
      </c>
      <c r="P12" s="28" t="s">
        <v>15</v>
      </c>
      <c r="Q12" s="24"/>
      <c r="S12" s="10"/>
      <c r="T12" s="144"/>
      <c r="U12" s="118"/>
      <c r="V12" s="145"/>
      <c r="W12" s="149"/>
      <c r="X12" s="154"/>
      <c r="Y12" s="139"/>
      <c r="Z12" s="139"/>
      <c r="AA12" s="140"/>
      <c r="AB12" s="16"/>
    </row>
    <row r="13" spans="2:28" ht="16.5" customHeight="1" thickBot="1">
      <c r="B13" s="41"/>
      <c r="C13" s="26" t="s">
        <v>7</v>
      </c>
      <c r="D13" s="27" t="s">
        <v>16</v>
      </c>
      <c r="E13" s="24"/>
      <c r="F13" s="41"/>
      <c r="G13" s="26" t="s">
        <v>7</v>
      </c>
      <c r="H13" s="27" t="s">
        <v>17</v>
      </c>
      <c r="I13" s="24"/>
      <c r="J13" s="41"/>
      <c r="K13" s="26" t="s">
        <v>7</v>
      </c>
      <c r="L13" s="27" t="s">
        <v>18</v>
      </c>
      <c r="M13" s="24"/>
      <c r="N13" s="89"/>
      <c r="O13" s="26" t="s">
        <v>7</v>
      </c>
      <c r="P13" s="28" t="s">
        <v>19</v>
      </c>
      <c r="Q13" s="24"/>
      <c r="S13" s="10"/>
      <c r="T13" s="146"/>
      <c r="U13" s="122"/>
      <c r="V13" s="147"/>
      <c r="W13" s="150"/>
      <c r="X13" s="155"/>
      <c r="Y13" s="156"/>
      <c r="Z13" s="156"/>
      <c r="AA13" s="157"/>
      <c r="AB13" s="16"/>
    </row>
    <row r="14" spans="2:28" ht="16.5" customHeight="1" thickBot="1">
      <c r="B14" s="85"/>
      <c r="C14" s="29" t="s">
        <v>7</v>
      </c>
      <c r="D14" s="30" t="s">
        <v>20</v>
      </c>
      <c r="E14" s="24"/>
      <c r="F14" s="87"/>
      <c r="G14" s="31" t="s">
        <v>7</v>
      </c>
      <c r="H14" s="32" t="s">
        <v>21</v>
      </c>
      <c r="I14" s="24"/>
      <c r="J14" s="85"/>
      <c r="K14" s="29" t="s">
        <v>7</v>
      </c>
      <c r="L14" s="30" t="s">
        <v>22</v>
      </c>
      <c r="M14" s="24"/>
      <c r="N14" s="89"/>
      <c r="O14" s="26" t="s">
        <v>7</v>
      </c>
      <c r="P14" s="28" t="s">
        <v>23</v>
      </c>
      <c r="Q14" s="24"/>
      <c r="S14" s="10"/>
      <c r="T14" s="141"/>
      <c r="U14" s="142"/>
      <c r="V14" s="143"/>
      <c r="W14" s="148"/>
      <c r="X14" s="151" t="str">
        <f>IFERROR(VLOOKUP(1,J:L,3,0),"")</f>
        <v/>
      </c>
      <c r="Y14" s="152"/>
      <c r="Z14" s="152"/>
      <c r="AA14" s="153"/>
      <c r="AB14" s="15" t="str">
        <f>IF(X14="",Badges!$D$2,VLOOKUP(X14,Badges!C:D,2,0))</f>
        <v>Badges!B2</v>
      </c>
    </row>
    <row r="15" spans="2:28" ht="16.5" customHeight="1" thickBot="1">
      <c r="B15" s="84"/>
      <c r="C15" s="33" t="s">
        <v>24</v>
      </c>
      <c r="D15" s="25" t="s">
        <v>25</v>
      </c>
      <c r="E15" s="24"/>
      <c r="F15" s="84"/>
      <c r="G15" s="22" t="s">
        <v>24</v>
      </c>
      <c r="H15" s="23" t="s">
        <v>26</v>
      </c>
      <c r="I15" s="24"/>
      <c r="J15" s="49"/>
      <c r="K15" s="34" t="s">
        <v>24</v>
      </c>
      <c r="L15" s="35" t="s">
        <v>27</v>
      </c>
      <c r="M15" s="24"/>
      <c r="N15" s="90"/>
      <c r="O15" s="29" t="s">
        <v>7</v>
      </c>
      <c r="P15" s="36" t="s">
        <v>28</v>
      </c>
      <c r="Q15" s="24"/>
      <c r="R15" s="2"/>
      <c r="S15" s="37"/>
      <c r="T15" s="144"/>
      <c r="U15" s="118"/>
      <c r="V15" s="145"/>
      <c r="W15" s="149"/>
      <c r="X15" s="154"/>
      <c r="Y15" s="139"/>
      <c r="Z15" s="139"/>
      <c r="AA15" s="140"/>
      <c r="AB15" s="11"/>
    </row>
    <row r="16" spans="2:28" ht="16.5" customHeight="1">
      <c r="B16" s="41"/>
      <c r="C16" s="38" t="s">
        <v>24</v>
      </c>
      <c r="D16" s="39" t="s">
        <v>29</v>
      </c>
      <c r="E16" s="24"/>
      <c r="F16" s="41"/>
      <c r="G16" s="26" t="s">
        <v>24</v>
      </c>
      <c r="H16" s="27" t="s">
        <v>30</v>
      </c>
      <c r="I16" s="24"/>
      <c r="J16" s="41"/>
      <c r="K16" s="26" t="s">
        <v>24</v>
      </c>
      <c r="L16" s="35" t="s">
        <v>31</v>
      </c>
      <c r="M16" s="24"/>
      <c r="N16" s="84"/>
      <c r="O16" s="22" t="s">
        <v>24</v>
      </c>
      <c r="P16" s="23" t="s">
        <v>32</v>
      </c>
      <c r="Q16" s="24"/>
      <c r="S16" s="10"/>
      <c r="T16" s="144"/>
      <c r="U16" s="118"/>
      <c r="V16" s="145"/>
      <c r="W16" s="149"/>
      <c r="X16" s="154"/>
      <c r="Y16" s="139"/>
      <c r="Z16" s="139"/>
      <c r="AA16" s="140"/>
      <c r="AB16" s="11"/>
    </row>
    <row r="17" spans="2:28" ht="16.5" customHeight="1" thickBot="1">
      <c r="B17" s="41"/>
      <c r="C17" s="38" t="s">
        <v>24</v>
      </c>
      <c r="D17" s="40" t="s">
        <v>33</v>
      </c>
      <c r="E17" s="24"/>
      <c r="F17" s="41"/>
      <c r="G17" s="26" t="s">
        <v>24</v>
      </c>
      <c r="H17" s="35" t="s">
        <v>34</v>
      </c>
      <c r="I17" s="24"/>
      <c r="J17" s="41"/>
      <c r="K17" s="26" t="s">
        <v>24</v>
      </c>
      <c r="L17" s="35" t="s">
        <v>35</v>
      </c>
      <c r="M17" s="24"/>
      <c r="N17" s="41"/>
      <c r="O17" s="26" t="s">
        <v>24</v>
      </c>
      <c r="P17" s="27" t="s">
        <v>36</v>
      </c>
      <c r="Q17" s="24"/>
      <c r="S17" s="10"/>
      <c r="T17" s="146"/>
      <c r="U17" s="122"/>
      <c r="V17" s="147"/>
      <c r="W17" s="150"/>
      <c r="X17" s="155"/>
      <c r="Y17" s="156"/>
      <c r="Z17" s="156"/>
      <c r="AA17" s="157"/>
      <c r="AB17" s="11"/>
    </row>
    <row r="18" spans="2:28" ht="16.5" customHeight="1">
      <c r="B18" s="41"/>
      <c r="C18" s="38" t="s">
        <v>24</v>
      </c>
      <c r="D18" s="28" t="s">
        <v>37</v>
      </c>
      <c r="E18" s="24"/>
      <c r="F18" s="41"/>
      <c r="G18" s="26" t="s">
        <v>24</v>
      </c>
      <c r="H18" s="35" t="s">
        <v>38</v>
      </c>
      <c r="I18" s="24"/>
      <c r="J18" s="41"/>
      <c r="K18" s="26" t="s">
        <v>24</v>
      </c>
      <c r="L18" s="35" t="s">
        <v>39</v>
      </c>
      <c r="M18" s="24"/>
      <c r="N18" s="41"/>
      <c r="O18" s="26" t="s">
        <v>24</v>
      </c>
      <c r="P18" s="27" t="s">
        <v>40</v>
      </c>
      <c r="Q18" s="24"/>
      <c r="S18" s="10"/>
      <c r="T18" s="141"/>
      <c r="U18" s="142"/>
      <c r="V18" s="143"/>
      <c r="W18" s="148"/>
      <c r="X18" s="151" t="str">
        <f ca="1">IFERROR(VLOOKUP(1,N:P,3,0),"")</f>
        <v/>
      </c>
      <c r="Y18" s="152"/>
      <c r="Z18" s="152"/>
      <c r="AA18" s="153"/>
      <c r="AB18" s="15" t="str">
        <f ca="1">IF(X18="",Badges!$D$2,VLOOKUP(X18,Badges!C:D,2,0))</f>
        <v>Badges!B2</v>
      </c>
    </row>
    <row r="19" spans="2:28" ht="16.5" customHeight="1" thickBot="1">
      <c r="B19" s="86"/>
      <c r="C19" s="42" t="s">
        <v>24</v>
      </c>
      <c r="D19" s="43" t="s">
        <v>41</v>
      </c>
      <c r="E19" s="24"/>
      <c r="F19" s="41"/>
      <c r="G19" s="26" t="s">
        <v>24</v>
      </c>
      <c r="H19" s="35" t="s">
        <v>42</v>
      </c>
      <c r="I19" s="24"/>
      <c r="J19" s="87"/>
      <c r="K19" s="31" t="s">
        <v>24</v>
      </c>
      <c r="L19" s="44" t="s">
        <v>43</v>
      </c>
      <c r="M19" s="24"/>
      <c r="N19" s="41"/>
      <c r="O19" s="26" t="s">
        <v>24</v>
      </c>
      <c r="P19" s="27" t="s">
        <v>44</v>
      </c>
      <c r="Q19" s="24"/>
      <c r="S19" s="10"/>
      <c r="T19" s="144"/>
      <c r="U19" s="118"/>
      <c r="V19" s="145"/>
      <c r="W19" s="158"/>
      <c r="X19" s="154"/>
      <c r="Y19" s="139"/>
      <c r="Z19" s="139"/>
      <c r="AA19" s="140"/>
      <c r="AB19" s="11"/>
    </row>
    <row r="20" spans="2:28" ht="16.5" customHeight="1">
      <c r="B20" s="84"/>
      <c r="C20" s="33" t="s">
        <v>45</v>
      </c>
      <c r="D20" s="25" t="s">
        <v>46</v>
      </c>
      <c r="E20" s="24"/>
      <c r="F20" s="41"/>
      <c r="G20" s="26" t="s">
        <v>24</v>
      </c>
      <c r="H20" s="35" t="s">
        <v>47</v>
      </c>
      <c r="I20" s="24"/>
      <c r="J20" s="84"/>
      <c r="K20" s="22" t="s">
        <v>45</v>
      </c>
      <c r="L20" s="23" t="s">
        <v>48</v>
      </c>
      <c r="M20" s="24"/>
      <c r="N20" s="41"/>
      <c r="O20" s="26" t="s">
        <v>24</v>
      </c>
      <c r="P20" s="27" t="s">
        <v>49</v>
      </c>
      <c r="Q20" s="24"/>
      <c r="S20" s="10"/>
      <c r="T20" s="144"/>
      <c r="U20" s="118"/>
      <c r="V20" s="145"/>
      <c r="W20" s="158"/>
      <c r="X20" s="154"/>
      <c r="Y20" s="139"/>
      <c r="Z20" s="139"/>
      <c r="AA20" s="140"/>
      <c r="AB20" s="11"/>
    </row>
    <row r="21" spans="2:28" ht="16.5" customHeight="1" thickBot="1">
      <c r="B21" s="41"/>
      <c r="C21" s="38" t="s">
        <v>45</v>
      </c>
      <c r="D21" s="39" t="s">
        <v>50</v>
      </c>
      <c r="E21" s="24"/>
      <c r="F21" s="85"/>
      <c r="G21" s="29" t="s">
        <v>24</v>
      </c>
      <c r="H21" s="45" t="s">
        <v>51</v>
      </c>
      <c r="I21" s="24"/>
      <c r="J21" s="41"/>
      <c r="K21" s="26" t="s">
        <v>45</v>
      </c>
      <c r="L21" s="27" t="s">
        <v>52</v>
      </c>
      <c r="M21" s="24"/>
      <c r="N21" s="41"/>
      <c r="O21" s="26" t="s">
        <v>24</v>
      </c>
      <c r="P21" s="27" t="s">
        <v>53</v>
      </c>
      <c r="Q21" s="24"/>
      <c r="S21" s="10"/>
      <c r="T21" s="146"/>
      <c r="U21" s="122"/>
      <c r="V21" s="147"/>
      <c r="W21" s="159"/>
      <c r="X21" s="155"/>
      <c r="Y21" s="156"/>
      <c r="Z21" s="156"/>
      <c r="AA21" s="157"/>
      <c r="AB21" s="11"/>
    </row>
    <row r="22" spans="2:28" ht="16.5" customHeight="1">
      <c r="B22" s="41"/>
      <c r="C22" s="38" t="s">
        <v>45</v>
      </c>
      <c r="D22" s="39" t="s">
        <v>54</v>
      </c>
      <c r="E22" s="24"/>
      <c r="F22" s="84"/>
      <c r="G22" s="22" t="s">
        <v>45</v>
      </c>
      <c r="H22" s="23" t="s">
        <v>55</v>
      </c>
      <c r="I22" s="24"/>
      <c r="J22" s="41"/>
      <c r="K22" s="26" t="s">
        <v>45</v>
      </c>
      <c r="L22" s="35" t="s">
        <v>56</v>
      </c>
      <c r="M22" s="24"/>
      <c r="N22" s="41"/>
      <c r="O22" s="26" t="s">
        <v>24</v>
      </c>
      <c r="P22" s="27" t="s">
        <v>57</v>
      </c>
      <c r="Q22" s="24"/>
      <c r="S22" s="10"/>
      <c r="T22" s="141"/>
      <c r="U22" s="142"/>
      <c r="V22" s="143"/>
      <c r="W22" s="148"/>
      <c r="X22" s="151" t="str">
        <f>IF(D31="","",D31)</f>
        <v>Tottenham</v>
      </c>
      <c r="Y22" s="152"/>
      <c r="Z22" s="152"/>
      <c r="AA22" s="153"/>
      <c r="AB22" s="15" t="str">
        <f>IF(X22="",Badges!$D$2,VLOOKUP(X22,Badges!C:D,2,0))</f>
        <v>Badges!B7</v>
      </c>
    </row>
    <row r="23" spans="2:28" ht="15.75" customHeight="1" thickBot="1">
      <c r="B23" s="41"/>
      <c r="C23" s="38" t="s">
        <v>45</v>
      </c>
      <c r="D23" s="28" t="s">
        <v>58</v>
      </c>
      <c r="E23" s="24"/>
      <c r="F23" s="41"/>
      <c r="G23" s="26" t="s">
        <v>45</v>
      </c>
      <c r="H23" s="35" t="s">
        <v>59</v>
      </c>
      <c r="I23" s="24"/>
      <c r="J23" s="41"/>
      <c r="K23" s="26" t="s">
        <v>45</v>
      </c>
      <c r="L23" s="35" t="s">
        <v>60</v>
      </c>
      <c r="M23" s="24"/>
      <c r="N23" s="85"/>
      <c r="O23" s="29" t="s">
        <v>24</v>
      </c>
      <c r="P23" s="30" t="s">
        <v>61</v>
      </c>
      <c r="Q23" s="24"/>
      <c r="S23" s="10"/>
      <c r="T23" s="144"/>
      <c r="U23" s="118"/>
      <c r="V23" s="145"/>
      <c r="W23" s="149"/>
      <c r="X23" s="154"/>
      <c r="Y23" s="139"/>
      <c r="Z23" s="139"/>
      <c r="AA23" s="140"/>
      <c r="AB23" s="11"/>
    </row>
    <row r="24" spans="2:28" ht="16.5" customHeight="1">
      <c r="B24" s="41"/>
      <c r="C24" s="38" t="s">
        <v>45</v>
      </c>
      <c r="D24" s="39" t="s">
        <v>62</v>
      </c>
      <c r="E24" s="24"/>
      <c r="F24" s="41"/>
      <c r="G24" s="26" t="s">
        <v>45</v>
      </c>
      <c r="H24" s="27" t="s">
        <v>63</v>
      </c>
      <c r="I24" s="24"/>
      <c r="J24" s="41"/>
      <c r="K24" s="26" t="s">
        <v>45</v>
      </c>
      <c r="L24" s="35" t="s">
        <v>64</v>
      </c>
      <c r="M24" s="24"/>
      <c r="N24" s="49"/>
      <c r="O24" s="34" t="s">
        <v>45</v>
      </c>
      <c r="P24" s="35" t="s">
        <v>65</v>
      </c>
      <c r="Q24" s="24"/>
      <c r="S24" s="10"/>
      <c r="T24" s="144"/>
      <c r="U24" s="118"/>
      <c r="V24" s="145"/>
      <c r="W24" s="149"/>
      <c r="X24" s="154"/>
      <c r="Y24" s="139"/>
      <c r="Z24" s="139"/>
      <c r="AA24" s="140"/>
      <c r="AB24" s="11"/>
    </row>
    <row r="25" spans="2:28" ht="16.5" thickBot="1">
      <c r="B25" s="87"/>
      <c r="C25" s="46" t="s">
        <v>45</v>
      </c>
      <c r="D25" s="40" t="s">
        <v>66</v>
      </c>
      <c r="E25" s="24"/>
      <c r="F25" s="41"/>
      <c r="G25" s="26" t="s">
        <v>45</v>
      </c>
      <c r="H25" s="27" t="s">
        <v>67</v>
      </c>
      <c r="I25" s="24"/>
      <c r="J25" s="41"/>
      <c r="K25" s="26" t="s">
        <v>45</v>
      </c>
      <c r="L25" s="35" t="s">
        <v>68</v>
      </c>
      <c r="M25" s="24"/>
      <c r="N25" s="41"/>
      <c r="O25" s="26" t="s">
        <v>45</v>
      </c>
      <c r="P25" s="35" t="s">
        <v>69</v>
      </c>
      <c r="Q25" s="24"/>
      <c r="S25" s="10"/>
      <c r="T25" s="146"/>
      <c r="U25" s="122"/>
      <c r="V25" s="147"/>
      <c r="W25" s="150"/>
      <c r="X25" s="155"/>
      <c r="Y25" s="156"/>
      <c r="Z25" s="156"/>
      <c r="AA25" s="157"/>
      <c r="AB25" s="11"/>
    </row>
    <row r="26" spans="2:28" ht="16.5" customHeight="1" thickBot="1">
      <c r="B26" s="85"/>
      <c r="C26" s="47" t="s">
        <v>45</v>
      </c>
      <c r="D26" s="43" t="s">
        <v>70</v>
      </c>
      <c r="E26" s="24"/>
      <c r="F26" s="41"/>
      <c r="G26" s="26" t="s">
        <v>45</v>
      </c>
      <c r="H26" s="35" t="s">
        <v>71</v>
      </c>
      <c r="I26" s="24"/>
      <c r="J26" s="41"/>
      <c r="K26" s="26" t="s">
        <v>45</v>
      </c>
      <c r="L26" s="35" t="s">
        <v>72</v>
      </c>
      <c r="M26" s="24"/>
      <c r="N26" s="41"/>
      <c r="O26" s="26" t="s">
        <v>45</v>
      </c>
      <c r="P26" s="35" t="s">
        <v>73</v>
      </c>
      <c r="Q26" s="24"/>
      <c r="S26" s="10"/>
      <c r="T26" s="141"/>
      <c r="U26" s="142"/>
      <c r="V26" s="143"/>
      <c r="W26" s="148"/>
      <c r="X26" s="151" t="str">
        <f>IF(D33="","",D33)</f>
        <v>Arsenal</v>
      </c>
      <c r="Y26" s="152"/>
      <c r="Z26" s="152"/>
      <c r="AA26" s="153"/>
      <c r="AB26" s="48" t="str">
        <f>IF(X26="",Badges!$D$2,VLOOKUP(X26,Badges!C:D,2,0))</f>
        <v>Badges!B5</v>
      </c>
    </row>
    <row r="27" spans="2:28" ht="16.5" customHeight="1" thickBot="1">
      <c r="B27" s="49"/>
      <c r="C27" s="34" t="s">
        <v>74</v>
      </c>
      <c r="D27" s="35" t="s">
        <v>75</v>
      </c>
      <c r="E27" s="24"/>
      <c r="F27" s="41"/>
      <c r="G27" s="26" t="s">
        <v>45</v>
      </c>
      <c r="H27" s="35" t="s">
        <v>76</v>
      </c>
      <c r="I27" s="24"/>
      <c r="J27" s="85"/>
      <c r="K27" s="29" t="s">
        <v>45</v>
      </c>
      <c r="L27" s="45" t="s">
        <v>77</v>
      </c>
      <c r="M27" s="24"/>
      <c r="N27" s="41"/>
      <c r="O27" s="26" t="s">
        <v>45</v>
      </c>
      <c r="P27" s="35" t="s">
        <v>78</v>
      </c>
      <c r="Q27" s="24"/>
      <c r="S27" s="10"/>
      <c r="T27" s="144"/>
      <c r="U27" s="118"/>
      <c r="V27" s="145"/>
      <c r="W27" s="149"/>
      <c r="X27" s="154"/>
      <c r="Y27" s="139"/>
      <c r="Z27" s="139"/>
      <c r="AA27" s="140"/>
      <c r="AB27" s="11"/>
    </row>
    <row r="28" spans="2:28" ht="16.5" customHeight="1">
      <c r="B28" s="41"/>
      <c r="C28" s="26" t="s">
        <v>74</v>
      </c>
      <c r="D28" s="27" t="s">
        <v>79</v>
      </c>
      <c r="E28" s="24"/>
      <c r="F28" s="41"/>
      <c r="G28" s="26" t="s">
        <v>45</v>
      </c>
      <c r="H28" s="35" t="s">
        <v>80</v>
      </c>
      <c r="I28" s="24"/>
      <c r="J28" s="49"/>
      <c r="K28" s="34" t="s">
        <v>74</v>
      </c>
      <c r="L28" s="23" t="s">
        <v>81</v>
      </c>
      <c r="M28" s="24"/>
      <c r="N28" s="41"/>
      <c r="O28" s="26" t="s">
        <v>45</v>
      </c>
      <c r="P28" s="35" t="s">
        <v>82</v>
      </c>
      <c r="Q28" s="24"/>
      <c r="S28" s="10"/>
      <c r="T28" s="144"/>
      <c r="U28" s="118"/>
      <c r="V28" s="145"/>
      <c r="W28" s="149"/>
      <c r="X28" s="154"/>
      <c r="Y28" s="139"/>
      <c r="Z28" s="139"/>
      <c r="AA28" s="140"/>
      <c r="AB28" s="11"/>
    </row>
    <row r="29" spans="2:28" ht="16.5" thickBot="1">
      <c r="B29" s="41"/>
      <c r="C29" s="26" t="s">
        <v>74</v>
      </c>
      <c r="D29" s="27" t="s">
        <v>83</v>
      </c>
      <c r="E29" s="24"/>
      <c r="F29" s="85"/>
      <c r="G29" s="29" t="s">
        <v>45</v>
      </c>
      <c r="H29" s="45" t="s">
        <v>84</v>
      </c>
      <c r="I29" s="24"/>
      <c r="J29" s="41"/>
      <c r="K29" s="26" t="s">
        <v>74</v>
      </c>
      <c r="L29" s="35" t="s">
        <v>85</v>
      </c>
      <c r="M29" s="24"/>
      <c r="N29" s="41"/>
      <c r="O29" s="26" t="s">
        <v>45</v>
      </c>
      <c r="P29" s="35" t="s">
        <v>86</v>
      </c>
      <c r="Q29" s="24"/>
      <c r="S29" s="10"/>
      <c r="T29" s="146"/>
      <c r="U29" s="122"/>
      <c r="V29" s="147"/>
      <c r="W29" s="150"/>
      <c r="X29" s="155"/>
      <c r="Y29" s="156"/>
      <c r="Z29" s="156"/>
      <c r="AA29" s="157"/>
      <c r="AB29" s="11"/>
    </row>
    <row r="30" spans="2:28" ht="16.5" thickBot="1">
      <c r="B30" s="85"/>
      <c r="C30" s="29" t="s">
        <v>74</v>
      </c>
      <c r="D30" s="30" t="s">
        <v>87</v>
      </c>
      <c r="E30" s="24"/>
      <c r="F30" s="88"/>
      <c r="G30" s="34" t="s">
        <v>74</v>
      </c>
      <c r="H30" s="25" t="s">
        <v>88</v>
      </c>
      <c r="I30" s="24"/>
      <c r="J30" s="41"/>
      <c r="K30" s="26" t="s">
        <v>74</v>
      </c>
      <c r="L30" s="35" t="s">
        <v>89</v>
      </c>
      <c r="M30" s="24"/>
      <c r="N30" s="85"/>
      <c r="O30" s="29" t="s">
        <v>45</v>
      </c>
      <c r="P30" s="45" t="s">
        <v>90</v>
      </c>
      <c r="Q30" s="24"/>
      <c r="S30" s="50"/>
      <c r="T30" s="51"/>
      <c r="U30" s="51"/>
      <c r="V30" s="51"/>
      <c r="W30" s="51"/>
      <c r="X30" s="51"/>
      <c r="Y30" s="51"/>
      <c r="Z30" s="51"/>
      <c r="AA30" s="51"/>
      <c r="AB30" s="52"/>
    </row>
    <row r="31" spans="2:28">
      <c r="B31" s="123" t="s">
        <v>91</v>
      </c>
      <c r="C31" s="124"/>
      <c r="D31" s="127" t="s">
        <v>20</v>
      </c>
      <c r="E31" s="24"/>
      <c r="F31" s="89"/>
      <c r="G31" s="26" t="s">
        <v>74</v>
      </c>
      <c r="H31" s="28" t="s">
        <v>92</v>
      </c>
      <c r="I31" s="24"/>
      <c r="J31" s="41"/>
      <c r="K31" s="26" t="s">
        <v>74</v>
      </c>
      <c r="L31" s="35" t="s">
        <v>93</v>
      </c>
      <c r="M31" s="24"/>
      <c r="N31" s="49"/>
      <c r="O31" s="34" t="s">
        <v>74</v>
      </c>
      <c r="P31" s="23" t="s">
        <v>94</v>
      </c>
      <c r="Q31" s="24"/>
      <c r="T31" s="2"/>
    </row>
    <row r="32" spans="2:28" ht="16.5" thickBot="1">
      <c r="B32" s="125"/>
      <c r="C32" s="126"/>
      <c r="D32" s="128"/>
      <c r="E32" s="24"/>
      <c r="F32" s="89"/>
      <c r="G32" s="26" t="s">
        <v>74</v>
      </c>
      <c r="H32" s="28" t="s">
        <v>95</v>
      </c>
      <c r="I32" s="24"/>
      <c r="J32" s="41"/>
      <c r="K32" s="26" t="s">
        <v>74</v>
      </c>
      <c r="L32" s="35" t="s">
        <v>96</v>
      </c>
      <c r="M32" s="24"/>
      <c r="N32" s="41"/>
      <c r="O32" s="26" t="s">
        <v>74</v>
      </c>
      <c r="P32" s="35" t="s">
        <v>97</v>
      </c>
      <c r="Q32" s="24"/>
      <c r="T32" s="2"/>
      <c r="U32"/>
    </row>
    <row r="33" spans="2:21">
      <c r="B33" s="129" t="s">
        <v>98</v>
      </c>
      <c r="C33" s="130"/>
      <c r="D33" s="127" t="s">
        <v>29</v>
      </c>
      <c r="E33" s="24"/>
      <c r="F33" s="89"/>
      <c r="G33" s="26" t="s">
        <v>74</v>
      </c>
      <c r="H33" s="28" t="s">
        <v>99</v>
      </c>
      <c r="I33" s="24"/>
      <c r="J33" s="41"/>
      <c r="K33" s="26" t="s">
        <v>74</v>
      </c>
      <c r="L33" s="35" t="s">
        <v>100</v>
      </c>
      <c r="M33" s="24"/>
      <c r="N33" s="41"/>
      <c r="O33" s="26" t="s">
        <v>74</v>
      </c>
      <c r="P33" s="35" t="s">
        <v>101</v>
      </c>
      <c r="Q33" s="24"/>
      <c r="T33" s="2"/>
    </row>
    <row r="34" spans="2:21" ht="16.5" thickBot="1">
      <c r="B34" s="125"/>
      <c r="C34" s="126"/>
      <c r="D34" s="128"/>
      <c r="E34" s="24"/>
      <c r="F34" s="90"/>
      <c r="G34" s="29" t="s">
        <v>74</v>
      </c>
      <c r="H34" s="36" t="s">
        <v>102</v>
      </c>
      <c r="I34" s="24"/>
      <c r="J34" s="85"/>
      <c r="K34" s="29" t="s">
        <v>74</v>
      </c>
      <c r="L34" s="45" t="s">
        <v>103</v>
      </c>
      <c r="M34" s="24"/>
      <c r="N34" s="85"/>
      <c r="O34" s="29" t="s">
        <v>74</v>
      </c>
      <c r="P34" s="45" t="s">
        <v>104</v>
      </c>
      <c r="Q34" s="24"/>
      <c r="T34" s="2"/>
    </row>
    <row r="35" spans="2:21" ht="16.5" thickBot="1">
      <c r="B35" s="131"/>
      <c r="C35" s="132"/>
      <c r="D35" s="24"/>
      <c r="E35" s="24"/>
      <c r="F35" s="24"/>
      <c r="G35" s="53"/>
      <c r="H35" s="24"/>
      <c r="I35" s="24"/>
      <c r="J35" s="24"/>
      <c r="K35" s="53"/>
      <c r="L35" s="12"/>
      <c r="M35" s="24"/>
      <c r="N35" s="24"/>
      <c r="O35" s="53"/>
      <c r="P35" s="24"/>
      <c r="R35" s="2"/>
      <c r="S35" s="2"/>
      <c r="T35" s="2"/>
    </row>
    <row r="36" spans="2:21">
      <c r="B36" s="133" t="s">
        <v>105</v>
      </c>
      <c r="C36" s="134"/>
      <c r="D36" s="134"/>
      <c r="E36" s="134"/>
      <c r="F36" s="134"/>
      <c r="G36" s="134"/>
      <c r="H36" s="135"/>
      <c r="I36" s="24"/>
      <c r="J36" s="133" t="s">
        <v>106</v>
      </c>
      <c r="K36" s="134"/>
      <c r="L36" s="134"/>
      <c r="M36" s="134"/>
      <c r="N36" s="134"/>
      <c r="O36" s="134"/>
      <c r="P36" s="135"/>
      <c r="Q36" s="54"/>
      <c r="R36" s="2"/>
      <c r="S36" s="2"/>
      <c r="T36" s="2"/>
      <c r="U36"/>
    </row>
    <row r="37" spans="2:21">
      <c r="B37" s="136"/>
      <c r="C37" s="137"/>
      <c r="D37" s="137"/>
      <c r="E37" s="137"/>
      <c r="F37" s="137"/>
      <c r="G37" s="137"/>
      <c r="H37" s="138"/>
      <c r="I37" s="24"/>
      <c r="J37" s="136"/>
      <c r="K37" s="137"/>
      <c r="L37" s="137"/>
      <c r="M37" s="137"/>
      <c r="N37" s="137"/>
      <c r="O37" s="137"/>
      <c r="P37" s="138"/>
      <c r="Q37" s="54"/>
      <c r="R37" s="2"/>
      <c r="S37" s="2"/>
      <c r="T37" s="2"/>
    </row>
    <row r="38" spans="2:21">
      <c r="B38" s="96" t="s">
        <v>107</v>
      </c>
      <c r="C38" s="97"/>
      <c r="D38" s="97"/>
      <c r="E38" s="97"/>
      <c r="F38" s="97"/>
      <c r="G38" s="97"/>
      <c r="H38" s="98"/>
      <c r="I38" s="24"/>
      <c r="J38" s="96" t="s">
        <v>108</v>
      </c>
      <c r="K38" s="97"/>
      <c r="L38" s="97"/>
      <c r="M38" s="97"/>
      <c r="N38" s="97"/>
      <c r="O38" s="97"/>
      <c r="P38" s="98"/>
      <c r="Q38" s="54"/>
      <c r="R38" s="2"/>
      <c r="S38" s="2"/>
      <c r="T38" s="2"/>
    </row>
    <row r="39" spans="2:21">
      <c r="B39" s="96" t="s">
        <v>109</v>
      </c>
      <c r="C39" s="97"/>
      <c r="D39" s="97"/>
      <c r="E39" s="97"/>
      <c r="F39" s="97"/>
      <c r="G39" s="97"/>
      <c r="H39" s="98"/>
      <c r="I39" s="24"/>
      <c r="J39" s="110" t="s">
        <v>110</v>
      </c>
      <c r="K39" s="115"/>
      <c r="L39" s="115"/>
      <c r="M39" s="115"/>
      <c r="N39" s="115"/>
      <c r="O39" s="139"/>
      <c r="P39" s="140"/>
      <c r="Q39" s="54"/>
      <c r="R39" s="2"/>
      <c r="S39" s="2"/>
      <c r="T39" s="2"/>
    </row>
    <row r="40" spans="2:21">
      <c r="B40" s="55"/>
      <c r="C40" s="54"/>
      <c r="D40" s="56"/>
      <c r="E40" s="56"/>
      <c r="F40" s="56"/>
      <c r="G40" s="54"/>
      <c r="H40" s="57"/>
      <c r="I40" s="24"/>
      <c r="J40" s="116"/>
      <c r="K40" s="117"/>
      <c r="L40" s="117" t="s">
        <v>111</v>
      </c>
      <c r="M40" s="117"/>
      <c r="N40" s="97" t="s">
        <v>112</v>
      </c>
      <c r="O40" s="118"/>
      <c r="P40" s="57"/>
      <c r="Q40" s="56"/>
      <c r="R40" s="2"/>
      <c r="S40" s="2"/>
      <c r="T40" s="2"/>
    </row>
    <row r="41" spans="2:21">
      <c r="B41" s="58" t="s">
        <v>113</v>
      </c>
      <c r="C41" s="54" t="s">
        <v>114</v>
      </c>
      <c r="D41" s="56"/>
      <c r="E41" s="56"/>
      <c r="F41" s="56"/>
      <c r="G41" s="54"/>
      <c r="H41" s="57"/>
      <c r="I41" s="24"/>
      <c r="J41" s="116"/>
      <c r="K41" s="117"/>
      <c r="L41" s="117" t="s">
        <v>115</v>
      </c>
      <c r="M41" s="117"/>
      <c r="N41" s="97" t="s">
        <v>116</v>
      </c>
      <c r="O41" s="118"/>
      <c r="P41" s="57"/>
      <c r="Q41" s="56"/>
      <c r="R41" s="2"/>
      <c r="S41" s="2"/>
      <c r="T41" s="2"/>
    </row>
    <row r="42" spans="2:21" ht="16.5" thickBot="1">
      <c r="B42" s="59"/>
      <c r="C42" s="51"/>
      <c r="D42" s="60"/>
      <c r="E42" s="60"/>
      <c r="F42" s="60"/>
      <c r="G42" s="51"/>
      <c r="H42" s="61"/>
      <c r="I42" s="24"/>
      <c r="J42" s="119"/>
      <c r="K42" s="120"/>
      <c r="L42" s="120" t="s">
        <v>117</v>
      </c>
      <c r="M42" s="120"/>
      <c r="N42" s="121" t="s">
        <v>118</v>
      </c>
      <c r="O42" s="122"/>
      <c r="P42" s="61"/>
      <c r="Q42" s="56"/>
      <c r="R42" s="2"/>
      <c r="S42" s="2"/>
      <c r="T42" s="2"/>
    </row>
    <row r="43" spans="2:21">
      <c r="B43" s="106"/>
      <c r="C43" s="107"/>
      <c r="D43" s="108" t="s">
        <v>119</v>
      </c>
      <c r="E43" s="109"/>
      <c r="F43" s="109"/>
      <c r="G43" s="109"/>
      <c r="H43" s="109"/>
      <c r="I43" s="109"/>
      <c r="J43" s="104"/>
      <c r="K43" s="104"/>
      <c r="L43" s="104"/>
      <c r="M43" s="104"/>
      <c r="N43" s="105"/>
      <c r="O43" s="110"/>
      <c r="P43" s="111"/>
      <c r="R43" s="2"/>
      <c r="S43" s="2"/>
      <c r="T43" s="2"/>
    </row>
    <row r="44" spans="2:21" ht="16.5" thickBot="1">
      <c r="B44" s="55"/>
      <c r="C44" s="62"/>
      <c r="D44" s="112" t="s">
        <v>229</v>
      </c>
      <c r="E44" s="113"/>
      <c r="F44" s="113"/>
      <c r="G44" s="113"/>
      <c r="H44" s="113"/>
      <c r="I44" s="113"/>
      <c r="J44" s="113"/>
      <c r="K44" s="113"/>
      <c r="L44" s="113"/>
      <c r="M44" s="113"/>
      <c r="N44" s="114"/>
      <c r="O44" s="63"/>
      <c r="P44" s="64"/>
      <c r="R44" s="2"/>
      <c r="S44" s="2"/>
      <c r="T44" s="2"/>
    </row>
    <row r="45" spans="2:21">
      <c r="B45" s="55"/>
      <c r="C45" s="62"/>
      <c r="D45" s="110" t="s">
        <v>120</v>
      </c>
      <c r="E45" s="115"/>
      <c r="F45" s="115"/>
      <c r="G45" s="115"/>
      <c r="H45" s="115"/>
      <c r="I45" s="115"/>
      <c r="J45" s="115"/>
      <c r="K45" s="115"/>
      <c r="L45" s="115"/>
      <c r="M45" s="115"/>
      <c r="N45" s="111"/>
      <c r="O45" s="63"/>
      <c r="P45" s="64"/>
      <c r="R45" s="2"/>
      <c r="S45" s="2"/>
      <c r="T45" s="2"/>
    </row>
    <row r="46" spans="2:21">
      <c r="B46" s="55"/>
      <c r="C46" s="62"/>
      <c r="D46" s="96" t="s">
        <v>121</v>
      </c>
      <c r="E46" s="97"/>
      <c r="F46" s="97"/>
      <c r="G46" s="97"/>
      <c r="H46" s="97"/>
      <c r="I46" s="97"/>
      <c r="J46" s="97"/>
      <c r="K46" s="97"/>
      <c r="L46" s="97"/>
      <c r="M46" s="97"/>
      <c r="N46" s="98"/>
      <c r="O46" s="63"/>
      <c r="P46" s="64"/>
      <c r="R46" s="2"/>
      <c r="S46" s="2"/>
      <c r="T46" s="2"/>
    </row>
    <row r="47" spans="2:21">
      <c r="B47" s="55"/>
      <c r="C47" s="62"/>
      <c r="D47" s="96" t="s">
        <v>122</v>
      </c>
      <c r="E47" s="97"/>
      <c r="F47" s="97"/>
      <c r="G47" s="97"/>
      <c r="H47" s="97"/>
      <c r="I47" s="97"/>
      <c r="J47" s="97"/>
      <c r="K47" s="97"/>
      <c r="L47" s="97"/>
      <c r="M47" s="97"/>
      <c r="N47" s="98"/>
      <c r="O47" s="63"/>
      <c r="P47" s="64"/>
      <c r="R47" s="2"/>
      <c r="S47" s="2"/>
    </row>
    <row r="48" spans="2:21">
      <c r="B48" s="99"/>
      <c r="C48" s="100"/>
      <c r="D48" s="96"/>
      <c r="E48" s="97"/>
      <c r="F48" s="97"/>
      <c r="G48" s="97"/>
      <c r="H48" s="97"/>
      <c r="I48" s="97"/>
      <c r="J48" s="97"/>
      <c r="K48" s="97"/>
      <c r="L48" s="97"/>
      <c r="M48" s="97"/>
      <c r="N48" s="98"/>
      <c r="O48" s="101"/>
      <c r="P48" s="102"/>
      <c r="R48" s="2"/>
      <c r="S48" s="2"/>
      <c r="T48" s="2"/>
    </row>
    <row r="49" spans="2:20" ht="16.5" thickBot="1">
      <c r="B49" s="101"/>
      <c r="C49" s="102"/>
      <c r="D49" s="103" t="s">
        <v>123</v>
      </c>
      <c r="E49" s="104"/>
      <c r="F49" s="104"/>
      <c r="G49" s="104"/>
      <c r="H49" s="104"/>
      <c r="I49" s="104"/>
      <c r="J49" s="104"/>
      <c r="K49" s="104"/>
      <c r="L49" s="104"/>
      <c r="M49" s="104"/>
      <c r="N49" s="105"/>
      <c r="O49" s="101"/>
      <c r="P49" s="102"/>
      <c r="R49" s="2"/>
      <c r="S49" s="2"/>
      <c r="T49" s="2"/>
    </row>
    <row r="50" spans="2:20" ht="16.5" thickBot="1">
      <c r="B50" s="91"/>
      <c r="C50" s="92"/>
      <c r="D50" s="93" t="s">
        <v>124</v>
      </c>
      <c r="E50" s="94"/>
      <c r="F50" s="94"/>
      <c r="G50" s="94"/>
      <c r="H50" s="94"/>
      <c r="I50" s="94"/>
      <c r="J50" s="94"/>
      <c r="K50" s="94"/>
      <c r="L50" s="94"/>
      <c r="M50" s="94"/>
      <c r="N50" s="95"/>
      <c r="O50" s="65"/>
      <c r="P50" s="66"/>
      <c r="R50" s="2"/>
      <c r="S50" s="2"/>
      <c r="T50" s="2"/>
    </row>
    <row r="51" spans="2:20">
      <c r="B51" s="67"/>
      <c r="C51" s="67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9"/>
      <c r="P51" s="70"/>
      <c r="R51" s="2"/>
      <c r="S51" s="2"/>
      <c r="T51" s="2"/>
    </row>
    <row r="52" spans="2:20" hidden="1">
      <c r="B52" s="71" t="s">
        <v>125</v>
      </c>
      <c r="T52" s="2"/>
    </row>
    <row r="53" spans="2:20" hidden="1">
      <c r="B53" s="72" t="str">
        <f t="shared" ref="B53:B58" si="0">$B$4</f>
        <v>ian west</v>
      </c>
      <c r="C53" s="73" t="s">
        <v>126</v>
      </c>
      <c r="D53" s="72" t="str">
        <f>IFERROR(VLOOKUP(1,$B$11:$D$30,3,0),"")</f>
        <v/>
      </c>
      <c r="E53" s="72" t="e">
        <f>VLOOKUP(1,$B$11:$D$30,2,0)</f>
        <v>#N/A</v>
      </c>
      <c r="F53" s="2"/>
      <c r="G53" s="1"/>
      <c r="I53" s="2"/>
      <c r="K53" s="1"/>
      <c r="L53" s="2"/>
      <c r="N53" s="2"/>
      <c r="O53" s="3"/>
      <c r="P53" s="3"/>
      <c r="Q53" s="3"/>
      <c r="T53" s="2"/>
    </row>
    <row r="54" spans="2:20" hidden="1">
      <c r="B54" s="72" t="str">
        <f t="shared" si="0"/>
        <v>ian west</v>
      </c>
      <c r="C54" s="73" t="s">
        <v>127</v>
      </c>
      <c r="D54" s="72" t="str">
        <f>IFERROR(VLOOKUP(1,$F$11:$H$34,3,0),"")</f>
        <v/>
      </c>
      <c r="E54" s="72" t="e">
        <f>VLOOKUP(1,$F$11:$H$34,2,0)</f>
        <v>#N/A</v>
      </c>
      <c r="F54" s="2"/>
      <c r="G54" s="1"/>
      <c r="I54" s="2"/>
      <c r="K54" s="1"/>
      <c r="L54" s="2"/>
      <c r="N54" s="2"/>
      <c r="O54" s="3"/>
      <c r="P54" s="3"/>
      <c r="Q54" s="3"/>
      <c r="T54" s="2"/>
    </row>
    <row r="55" spans="2:20" hidden="1">
      <c r="B55" s="72" t="str">
        <f t="shared" si="0"/>
        <v>ian west</v>
      </c>
      <c r="C55" s="73" t="s">
        <v>128</v>
      </c>
      <c r="D55" s="72" t="str">
        <f>IFERROR(VLOOKUP(1,$J$11:$L$34,3,0),"")</f>
        <v/>
      </c>
      <c r="E55" s="72" t="e">
        <f>VLOOKUP(1,$J$11:$L$34,2,0)</f>
        <v>#N/A</v>
      </c>
      <c r="F55" s="54"/>
      <c r="G55" s="1"/>
      <c r="I55" s="2"/>
      <c r="J55" s="2"/>
      <c r="L55" s="2"/>
      <c r="M55" s="2"/>
      <c r="N55" s="2"/>
      <c r="P55" s="2"/>
      <c r="R55" s="2"/>
      <c r="S55" s="2"/>
      <c r="T55" s="2"/>
    </row>
    <row r="56" spans="2:20" hidden="1">
      <c r="B56" s="72" t="str">
        <f t="shared" si="0"/>
        <v>ian west</v>
      </c>
      <c r="C56" s="73" t="s">
        <v>129</v>
      </c>
      <c r="D56" s="72" t="str">
        <f>IFERROR(VLOOKUP(1,$N$11:$P$34,3,0),"")</f>
        <v/>
      </c>
      <c r="E56" s="72" t="e">
        <f>VLOOKUP(1,$N$11:$P$34,2,0)</f>
        <v>#N/A</v>
      </c>
      <c r="F56" s="2"/>
      <c r="G56" s="54"/>
      <c r="L56" s="2"/>
      <c r="M56" s="2"/>
      <c r="N56" s="2"/>
      <c r="P56" s="2"/>
      <c r="R56" s="2"/>
      <c r="S56" s="2"/>
      <c r="T56" s="2"/>
    </row>
    <row r="57" spans="2:20" hidden="1">
      <c r="B57" s="72" t="str">
        <f t="shared" si="0"/>
        <v>ian west</v>
      </c>
      <c r="C57" s="73" t="s">
        <v>91</v>
      </c>
      <c r="D57" s="72" t="str">
        <f>IF(D31="","",D31)</f>
        <v>Tottenham</v>
      </c>
      <c r="E57" s="72"/>
      <c r="F57" s="2"/>
      <c r="G57" s="54"/>
      <c r="L57" s="2"/>
      <c r="M57" s="2"/>
      <c r="N57" s="2"/>
      <c r="P57" s="2"/>
      <c r="R57" s="2"/>
      <c r="S57" s="2"/>
      <c r="T57" s="2"/>
    </row>
    <row r="58" spans="2:20" hidden="1">
      <c r="B58" s="72" t="str">
        <f t="shared" si="0"/>
        <v>ian west</v>
      </c>
      <c r="C58" s="73" t="s">
        <v>98</v>
      </c>
      <c r="D58" s="72" t="str">
        <f>IF(D33="","",D33)</f>
        <v>Arsenal</v>
      </c>
      <c r="E58" s="72"/>
      <c r="F58" s="2"/>
      <c r="G58" s="54"/>
      <c r="L58" s="2"/>
      <c r="M58" s="2"/>
      <c r="N58" s="2"/>
      <c r="P58" s="2"/>
      <c r="R58" s="2"/>
      <c r="S58" s="2"/>
    </row>
    <row r="59" spans="2:20" ht="16.5" hidden="1" thickBot="1">
      <c r="B59" s="2"/>
      <c r="D59" s="2"/>
      <c r="E59" s="2"/>
      <c r="F59" s="2"/>
      <c r="G59" s="54"/>
      <c r="L59" s="2"/>
      <c r="M59" s="2"/>
      <c r="N59" s="2"/>
      <c r="P59" s="2"/>
      <c r="R59" s="2"/>
      <c r="S59" s="2"/>
    </row>
    <row r="60" spans="2:20" hidden="1">
      <c r="B60" s="74" t="s">
        <v>7</v>
      </c>
      <c r="C60" s="75">
        <f>SUM(N11:N15)+SUM(J11:J14)+SUM(F11:F14)+SUM(B11:B14)</f>
        <v>0</v>
      </c>
      <c r="D60" s="2"/>
      <c r="E60" s="2"/>
      <c r="F60" s="2"/>
      <c r="G60" s="54"/>
      <c r="H60" s="24"/>
      <c r="I60" s="24"/>
      <c r="J60" s="24"/>
      <c r="L60" s="2"/>
      <c r="M60" s="2"/>
      <c r="N60" s="2"/>
      <c r="P60" s="2"/>
      <c r="R60" s="2"/>
      <c r="S60" s="2"/>
    </row>
    <row r="61" spans="2:20" hidden="1">
      <c r="B61" s="76" t="s">
        <v>24</v>
      </c>
      <c r="C61" s="77">
        <f>SUM(N16:N23)+SUM(J15:J19)+SUM(F15:F21)+SUM(B15:B19)</f>
        <v>0</v>
      </c>
      <c r="D61" s="2"/>
      <c r="E61" s="2"/>
      <c r="F61" s="2"/>
      <c r="G61" s="54"/>
      <c r="H61" s="24"/>
      <c r="I61" s="24"/>
      <c r="J61" s="24"/>
      <c r="L61" s="2"/>
      <c r="M61" s="2"/>
      <c r="N61" s="2"/>
      <c r="P61" s="2"/>
      <c r="R61" s="2"/>
      <c r="S61" s="2"/>
    </row>
    <row r="62" spans="2:20" hidden="1">
      <c r="B62" s="76" t="s">
        <v>45</v>
      </c>
      <c r="C62" s="77">
        <f>SUM(N24:N30)+SUM(J20:J27)+SUM(F22:F29)+SUM(B20:B26)</f>
        <v>0</v>
      </c>
      <c r="D62" s="2"/>
      <c r="E62" s="2"/>
      <c r="F62" s="2"/>
      <c r="G62" s="54"/>
      <c r="H62" s="24"/>
      <c r="I62" s="24"/>
      <c r="J62" s="24"/>
      <c r="L62" s="2"/>
      <c r="M62" s="2"/>
      <c r="N62" s="2"/>
      <c r="P62" s="2"/>
      <c r="R62" s="2"/>
      <c r="S62" s="2"/>
    </row>
    <row r="63" spans="2:20" ht="16.5" hidden="1" thickBot="1">
      <c r="B63" s="78" t="s">
        <v>74</v>
      </c>
      <c r="C63" s="79">
        <f>SUM(N31:N34)+SUM(J28:J34)+SUM(F30:F34)+SUM(B27:B30)</f>
        <v>0</v>
      </c>
    </row>
    <row r="64" spans="2:20" ht="16.5" hidden="1" thickBot="1">
      <c r="C64" s="1"/>
    </row>
    <row r="65" spans="2:3" hidden="1">
      <c r="B65" s="74" t="s">
        <v>130</v>
      </c>
      <c r="C65" s="75">
        <f>SUM(B11:B30)</f>
        <v>0</v>
      </c>
    </row>
    <row r="66" spans="2:3" hidden="1">
      <c r="B66" s="76" t="s">
        <v>45</v>
      </c>
      <c r="C66" s="77">
        <f>SUM(F11:F34)</f>
        <v>0</v>
      </c>
    </row>
    <row r="67" spans="2:3" hidden="1">
      <c r="B67" s="76">
        <v>1</v>
      </c>
      <c r="C67" s="77">
        <f>SUM(J11:J34)</f>
        <v>0</v>
      </c>
    </row>
    <row r="68" spans="2:3" ht="16.5" hidden="1" thickBot="1">
      <c r="B68" s="78">
        <v>2</v>
      </c>
      <c r="C68" s="79">
        <f>SUM(N11:N34)</f>
        <v>0</v>
      </c>
    </row>
    <row r="69" spans="2:3" hidden="1"/>
    <row r="70" spans="2:3" hidden="1"/>
  </sheetData>
  <mergeCells count="70">
    <mergeCell ref="B3:D3"/>
    <mergeCell ref="F3:H3"/>
    <mergeCell ref="J3:L3"/>
    <mergeCell ref="N3:P3"/>
    <mergeCell ref="T3:AA4"/>
    <mergeCell ref="B4:D6"/>
    <mergeCell ref="F4:H6"/>
    <mergeCell ref="J4:L6"/>
    <mergeCell ref="N4:P6"/>
    <mergeCell ref="T6:V9"/>
    <mergeCell ref="W6:W9"/>
    <mergeCell ref="X6:AA9"/>
    <mergeCell ref="B7:D9"/>
    <mergeCell ref="F7:H9"/>
    <mergeCell ref="J7:L9"/>
    <mergeCell ref="N7:P9"/>
    <mergeCell ref="B10:D10"/>
    <mergeCell ref="F10:H10"/>
    <mergeCell ref="J10:L10"/>
    <mergeCell ref="N10:P10"/>
    <mergeCell ref="T10:V13"/>
    <mergeCell ref="X10:AA13"/>
    <mergeCell ref="T14:V17"/>
    <mergeCell ref="W14:W17"/>
    <mergeCell ref="X14:AA17"/>
    <mergeCell ref="T18:V21"/>
    <mergeCell ref="W18:W21"/>
    <mergeCell ref="X18:AA21"/>
    <mergeCell ref="W10:W13"/>
    <mergeCell ref="T22:V25"/>
    <mergeCell ref="W22:W25"/>
    <mergeCell ref="X22:AA25"/>
    <mergeCell ref="T26:V29"/>
    <mergeCell ref="W26:W29"/>
    <mergeCell ref="X26:AA29"/>
    <mergeCell ref="J40:K40"/>
    <mergeCell ref="L40:M40"/>
    <mergeCell ref="N40:O40"/>
    <mergeCell ref="B31:C32"/>
    <mergeCell ref="D31:D32"/>
    <mergeCell ref="B33:C34"/>
    <mergeCell ref="D33:D34"/>
    <mergeCell ref="B35:C35"/>
    <mergeCell ref="B36:H37"/>
    <mergeCell ref="J36:P37"/>
    <mergeCell ref="B38:H38"/>
    <mergeCell ref="J38:P38"/>
    <mergeCell ref="B39:H39"/>
    <mergeCell ref="J39:P39"/>
    <mergeCell ref="J41:K41"/>
    <mergeCell ref="L41:M41"/>
    <mergeCell ref="N41:O41"/>
    <mergeCell ref="J42:K42"/>
    <mergeCell ref="L42:M42"/>
    <mergeCell ref="N42:O42"/>
    <mergeCell ref="O48:P48"/>
    <mergeCell ref="B49:C49"/>
    <mergeCell ref="D49:N49"/>
    <mergeCell ref="O49:P49"/>
    <mergeCell ref="B43:C43"/>
    <mergeCell ref="D43:N43"/>
    <mergeCell ref="O43:P43"/>
    <mergeCell ref="D44:N44"/>
    <mergeCell ref="D45:N45"/>
    <mergeCell ref="D46:N46"/>
    <mergeCell ref="B50:C50"/>
    <mergeCell ref="D50:N50"/>
    <mergeCell ref="D47:N47"/>
    <mergeCell ref="B48:C48"/>
    <mergeCell ref="D48:N48"/>
  </mergeCells>
  <conditionalFormatting sqref="D11:D14 L11:L14 H11:H14 P11:P15">
    <cfRule type="expression" dxfId="15" priority="15" stopIfTrue="1">
      <formula>$C$60=1</formula>
    </cfRule>
  </conditionalFormatting>
  <conditionalFormatting sqref="D11:D14 H11:H14 L11:L14 P11:P15">
    <cfRule type="expression" dxfId="14" priority="2" stopIfTrue="1">
      <formula>$C$60&gt;1</formula>
    </cfRule>
    <cfRule type="expression" priority="4" stopIfTrue="1">
      <formula>B11=1</formula>
    </cfRule>
  </conditionalFormatting>
  <conditionalFormatting sqref="D11:D30">
    <cfRule type="expression" dxfId="13" priority="14" stopIfTrue="1">
      <formula>$C$65=1</formula>
    </cfRule>
  </conditionalFormatting>
  <conditionalFormatting sqref="H11:H34">
    <cfRule type="expression" dxfId="12" priority="16" stopIfTrue="1">
      <formula>$C$66=1</formula>
    </cfRule>
  </conditionalFormatting>
  <conditionalFormatting sqref="L11:L34">
    <cfRule type="expression" dxfId="11" priority="9" stopIfTrue="1">
      <formula>$C$67&gt;1</formula>
    </cfRule>
    <cfRule type="expression" dxfId="10" priority="18" stopIfTrue="1">
      <formula>$C$67=1</formula>
    </cfRule>
  </conditionalFormatting>
  <conditionalFormatting sqref="P11:P34">
    <cfRule type="expression" dxfId="9" priority="6" stopIfTrue="1">
      <formula>$C$68&gt;1</formula>
    </cfRule>
    <cfRule type="expression" dxfId="8" priority="20" stopIfTrue="1">
      <formula>$C$68=1</formula>
    </cfRule>
  </conditionalFormatting>
  <conditionalFormatting sqref="D20:D26 P24:P30 L20:L27 H22:H29">
    <cfRule type="expression" dxfId="7" priority="8" stopIfTrue="1">
      <formula>$C$62&gt;1</formula>
    </cfRule>
    <cfRule type="expression" priority="10" stopIfTrue="1">
      <formula>B20=1</formula>
    </cfRule>
  </conditionalFormatting>
  <conditionalFormatting sqref="D11:D30">
    <cfRule type="expression" dxfId="6" priority="1" stopIfTrue="1">
      <formula>$C$65&gt;1</formula>
    </cfRule>
  </conditionalFormatting>
  <conditionalFormatting sqref="D15:D19 L15:L19 H15:H21 P16:P23">
    <cfRule type="expression" priority="7" stopIfTrue="1">
      <formula>B15=1</formula>
    </cfRule>
    <cfRule type="expression" dxfId="5" priority="19" stopIfTrue="1">
      <formula>$C$61=1</formula>
    </cfRule>
  </conditionalFormatting>
  <conditionalFormatting sqref="D27:D30 P31:P34 L28:L34 H30:H34">
    <cfRule type="expression" dxfId="4" priority="11" stopIfTrue="1">
      <formula>$C$63&gt;1</formula>
    </cfRule>
    <cfRule type="expression" priority="12" stopIfTrue="1">
      <formula>B27=1</formula>
    </cfRule>
    <cfRule type="expression" dxfId="3" priority="13" stopIfTrue="1">
      <formula>$C$63=1</formula>
    </cfRule>
  </conditionalFormatting>
  <conditionalFormatting sqref="D15:D19 H15:H21 L15:L19 P16:P23">
    <cfRule type="expression" dxfId="2" priority="3" stopIfTrue="1">
      <formula>$C$61&gt;1</formula>
    </cfRule>
  </conditionalFormatting>
  <conditionalFormatting sqref="H11:H34">
    <cfRule type="expression" dxfId="1" priority="5" stopIfTrue="1">
      <formula>$C$66&gt;1</formula>
    </cfRule>
  </conditionalFormatting>
  <conditionalFormatting sqref="D20:D26 H22:H29 L20:L27 P24:P30">
    <cfRule type="expression" dxfId="0" priority="17" stopIfTrue="1">
      <formula>$C$62=1</formula>
    </cfRule>
  </conditionalFormatting>
  <pageMargins left="0.19685039370078741" right="0.19685039370078741" top="0.19685039370078741" bottom="0.19685039370078741" header="0.15748031496062992" footer="0.15748031496062992"/>
  <pageSetup paperSize="9" scale="71" orientation="landscape" horizontalDpi="300" verticalDpi="300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G188"/>
  <sheetViews>
    <sheetView topLeftCell="A71" workbookViewId="0">
      <selection activeCell="B78" sqref="B78"/>
    </sheetView>
  </sheetViews>
  <sheetFormatPr defaultRowHeight="12.75"/>
  <cols>
    <col min="1" max="1" width="9.140625" style="80"/>
    <col min="2" max="2" width="9.5703125" customWidth="1"/>
    <col min="3" max="3" width="19.7109375" bestFit="1" customWidth="1"/>
    <col min="4" max="4" width="12.85546875" customWidth="1"/>
    <col min="7" max="7" width="16.140625" customWidth="1"/>
  </cols>
  <sheetData>
    <row r="2" spans="1:7" ht="63.75" customHeight="1">
      <c r="A2" s="80">
        <v>1</v>
      </c>
      <c r="C2" s="81"/>
      <c r="D2" s="81" t="s">
        <v>131</v>
      </c>
      <c r="G2" s="82" t="s">
        <v>132</v>
      </c>
    </row>
    <row r="3" spans="1:7" ht="63.75" customHeight="1">
      <c r="A3" s="80">
        <v>2</v>
      </c>
      <c r="C3" s="81" t="s">
        <v>8</v>
      </c>
      <c r="D3" s="81" t="s">
        <v>133</v>
      </c>
      <c r="G3" s="82" t="s">
        <v>132</v>
      </c>
    </row>
    <row r="4" spans="1:7" ht="48" customHeight="1">
      <c r="A4" s="80">
        <v>3</v>
      </c>
      <c r="C4" s="83" t="s">
        <v>16</v>
      </c>
      <c r="D4" s="81" t="s">
        <v>134</v>
      </c>
      <c r="G4" s="82" t="s">
        <v>135</v>
      </c>
    </row>
    <row r="5" spans="1:7" ht="63.75" customHeight="1">
      <c r="A5" s="80">
        <v>4</v>
      </c>
      <c r="C5" s="83" t="s">
        <v>29</v>
      </c>
      <c r="D5" s="81" t="s">
        <v>136</v>
      </c>
      <c r="G5" s="82" t="s">
        <v>137</v>
      </c>
    </row>
    <row r="6" spans="1:7" ht="63.75" customHeight="1">
      <c r="A6" s="80">
        <v>5</v>
      </c>
      <c r="C6" s="83" t="s">
        <v>12</v>
      </c>
      <c r="D6" s="81" t="s">
        <v>138</v>
      </c>
    </row>
    <row r="7" spans="1:7" ht="63.75" customHeight="1">
      <c r="A7" s="80">
        <v>6</v>
      </c>
      <c r="C7" s="83" t="s">
        <v>20</v>
      </c>
      <c r="D7" s="81" t="s">
        <v>139</v>
      </c>
    </row>
    <row r="8" spans="1:7" ht="63.75" customHeight="1">
      <c r="A8" s="80">
        <v>7</v>
      </c>
      <c r="C8" s="83" t="s">
        <v>25</v>
      </c>
      <c r="D8" s="81" t="s">
        <v>140</v>
      </c>
    </row>
    <row r="9" spans="1:7" ht="63.75" customHeight="1">
      <c r="A9" s="80">
        <v>8</v>
      </c>
      <c r="C9" s="83" t="s">
        <v>41</v>
      </c>
      <c r="D9" s="81" t="s">
        <v>141</v>
      </c>
    </row>
    <row r="10" spans="1:7" ht="63.75" customHeight="1">
      <c r="A10" s="80">
        <v>9</v>
      </c>
      <c r="C10" s="83" t="s">
        <v>50</v>
      </c>
      <c r="D10" s="81" t="s">
        <v>142</v>
      </c>
    </row>
    <row r="11" spans="1:7" ht="63.75" customHeight="1">
      <c r="A11" s="80">
        <v>10</v>
      </c>
      <c r="C11" s="83" t="s">
        <v>33</v>
      </c>
      <c r="D11" s="81" t="s">
        <v>143</v>
      </c>
    </row>
    <row r="12" spans="1:7" ht="63.75" customHeight="1">
      <c r="A12" s="80">
        <v>11</v>
      </c>
      <c r="C12" s="83" t="s">
        <v>37</v>
      </c>
      <c r="D12" s="81" t="s">
        <v>144</v>
      </c>
    </row>
    <row r="13" spans="1:7" ht="63.75" customHeight="1">
      <c r="A13" s="80">
        <v>12</v>
      </c>
      <c r="C13" s="83" t="s">
        <v>62</v>
      </c>
      <c r="D13" s="81" t="s">
        <v>145</v>
      </c>
    </row>
    <row r="14" spans="1:7" ht="63.75" customHeight="1">
      <c r="A14" s="80">
        <v>13</v>
      </c>
      <c r="C14" s="83" t="s">
        <v>54</v>
      </c>
      <c r="D14" s="81" t="s">
        <v>146</v>
      </c>
    </row>
    <row r="15" spans="1:7" ht="63.75" customHeight="1">
      <c r="A15" s="80">
        <v>14</v>
      </c>
      <c r="C15" s="83" t="s">
        <v>58</v>
      </c>
      <c r="D15" s="81" t="s">
        <v>147</v>
      </c>
    </row>
    <row r="16" spans="1:7" ht="63.75" customHeight="1">
      <c r="A16" s="80">
        <v>15</v>
      </c>
      <c r="C16" s="83" t="s">
        <v>66</v>
      </c>
      <c r="D16" s="81" t="s">
        <v>148</v>
      </c>
    </row>
    <row r="17" spans="1:4" ht="63.75" customHeight="1">
      <c r="A17" s="80">
        <v>16</v>
      </c>
      <c r="C17" s="83" t="s">
        <v>83</v>
      </c>
      <c r="D17" s="81" t="s">
        <v>149</v>
      </c>
    </row>
    <row r="18" spans="1:4" ht="63.75" customHeight="1">
      <c r="A18" s="80">
        <v>17</v>
      </c>
      <c r="C18" s="83" t="s">
        <v>79</v>
      </c>
      <c r="D18" s="81" t="s">
        <v>150</v>
      </c>
    </row>
    <row r="19" spans="1:4" ht="63.75" customHeight="1">
      <c r="A19" s="80">
        <v>18</v>
      </c>
      <c r="C19" s="83" t="s">
        <v>13</v>
      </c>
      <c r="D19" s="81" t="s">
        <v>151</v>
      </c>
    </row>
    <row r="20" spans="1:4" ht="63.75" customHeight="1">
      <c r="A20" s="80">
        <v>19</v>
      </c>
      <c r="C20" s="83" t="s">
        <v>42</v>
      </c>
      <c r="D20" s="81" t="s">
        <v>152</v>
      </c>
    </row>
    <row r="21" spans="1:4" ht="63.75" customHeight="1">
      <c r="A21" s="80">
        <v>20</v>
      </c>
      <c r="C21" s="83" t="s">
        <v>70</v>
      </c>
      <c r="D21" s="81" t="s">
        <v>153</v>
      </c>
    </row>
    <row r="22" spans="1:4" ht="63.75" customHeight="1">
      <c r="A22" s="80">
        <v>21</v>
      </c>
      <c r="C22" s="83" t="s">
        <v>34</v>
      </c>
      <c r="D22" s="81" t="s">
        <v>154</v>
      </c>
    </row>
    <row r="23" spans="1:4" ht="63.75" customHeight="1">
      <c r="A23" s="80">
        <v>22</v>
      </c>
      <c r="C23" s="83" t="s">
        <v>46</v>
      </c>
      <c r="D23" s="81" t="s">
        <v>155</v>
      </c>
    </row>
    <row r="24" spans="1:4" ht="63.75" customHeight="1">
      <c r="A24" s="80">
        <v>23</v>
      </c>
      <c r="C24" s="83" t="s">
        <v>9</v>
      </c>
      <c r="D24" s="81" t="s">
        <v>156</v>
      </c>
    </row>
    <row r="25" spans="1:4" ht="63.75" customHeight="1">
      <c r="A25" s="80">
        <v>24</v>
      </c>
      <c r="C25" s="83" t="s">
        <v>21</v>
      </c>
      <c r="D25" s="81" t="s">
        <v>157</v>
      </c>
    </row>
    <row r="26" spans="1:4" ht="63.75" customHeight="1">
      <c r="A26" s="80">
        <v>25</v>
      </c>
      <c r="C26" s="83" t="s">
        <v>75</v>
      </c>
      <c r="D26" s="81" t="s">
        <v>158</v>
      </c>
    </row>
    <row r="27" spans="1:4" ht="63.75" customHeight="1">
      <c r="A27" s="80">
        <v>26</v>
      </c>
      <c r="C27" s="83" t="s">
        <v>30</v>
      </c>
      <c r="D27" s="81" t="s">
        <v>159</v>
      </c>
    </row>
    <row r="28" spans="1:4" ht="63.75" customHeight="1">
      <c r="A28" s="80">
        <v>27</v>
      </c>
      <c r="C28" s="83" t="s">
        <v>26</v>
      </c>
      <c r="D28" s="81" t="s">
        <v>160</v>
      </c>
    </row>
    <row r="29" spans="1:4" ht="63.75" customHeight="1">
      <c r="A29" s="80">
        <v>28</v>
      </c>
      <c r="C29" s="83" t="s">
        <v>38</v>
      </c>
      <c r="D29" s="81" t="s">
        <v>161</v>
      </c>
    </row>
    <row r="30" spans="1:4" ht="63.75" customHeight="1">
      <c r="A30" s="80">
        <v>29</v>
      </c>
      <c r="C30" s="83" t="s">
        <v>14</v>
      </c>
      <c r="D30" s="81" t="s">
        <v>162</v>
      </c>
    </row>
    <row r="31" spans="1:4" ht="63.75" customHeight="1">
      <c r="A31" s="80">
        <v>30</v>
      </c>
      <c r="C31" s="83" t="s">
        <v>55</v>
      </c>
      <c r="D31" s="81" t="s">
        <v>163</v>
      </c>
    </row>
    <row r="32" spans="1:4" ht="63.75" customHeight="1">
      <c r="A32" s="80">
        <v>31</v>
      </c>
      <c r="C32" s="83" t="s">
        <v>59</v>
      </c>
      <c r="D32" s="81" t="s">
        <v>164</v>
      </c>
    </row>
    <row r="33" spans="1:4" ht="63.75" customHeight="1">
      <c r="A33" s="80">
        <v>32</v>
      </c>
      <c r="C33" s="83" t="s">
        <v>17</v>
      </c>
      <c r="D33" s="81" t="s">
        <v>165</v>
      </c>
    </row>
    <row r="34" spans="1:4" ht="63.75" customHeight="1">
      <c r="A34" s="80">
        <v>33</v>
      </c>
      <c r="C34" s="83" t="s">
        <v>87</v>
      </c>
      <c r="D34" s="81" t="s">
        <v>166</v>
      </c>
    </row>
    <row r="35" spans="1:4" ht="63.75" customHeight="1">
      <c r="A35" s="80">
        <v>34</v>
      </c>
      <c r="C35" s="83" t="s">
        <v>88</v>
      </c>
      <c r="D35" s="81" t="s">
        <v>167</v>
      </c>
    </row>
    <row r="36" spans="1:4" ht="63.75" customHeight="1">
      <c r="A36" s="80">
        <v>35</v>
      </c>
      <c r="C36" s="83" t="s">
        <v>84</v>
      </c>
      <c r="D36" s="81" t="s">
        <v>168</v>
      </c>
    </row>
    <row r="37" spans="1:4" ht="63.75" customHeight="1">
      <c r="A37" s="80">
        <v>36</v>
      </c>
      <c r="C37" s="83" t="s">
        <v>10</v>
      </c>
      <c r="D37" s="81" t="s">
        <v>169</v>
      </c>
    </row>
    <row r="38" spans="1:4" ht="63.75" customHeight="1">
      <c r="A38" s="80">
        <v>37</v>
      </c>
      <c r="C38" s="83" t="s">
        <v>71</v>
      </c>
      <c r="D38" s="81" t="s">
        <v>170</v>
      </c>
    </row>
    <row r="39" spans="1:4" ht="63.75" customHeight="1">
      <c r="A39" s="80">
        <v>38</v>
      </c>
      <c r="C39" s="83" t="s">
        <v>47</v>
      </c>
      <c r="D39" s="81" t="s">
        <v>171</v>
      </c>
    </row>
    <row r="40" spans="1:4" ht="63.75" customHeight="1">
      <c r="A40" s="80">
        <v>39</v>
      </c>
      <c r="C40" s="83" t="s">
        <v>76</v>
      </c>
      <c r="D40" s="81" t="s">
        <v>172</v>
      </c>
    </row>
    <row r="41" spans="1:4" ht="63.75" customHeight="1">
      <c r="A41" s="80">
        <v>40</v>
      </c>
      <c r="C41" s="83" t="s">
        <v>80</v>
      </c>
      <c r="D41" s="81" t="s">
        <v>173</v>
      </c>
    </row>
    <row r="42" spans="1:4" ht="63.75" customHeight="1">
      <c r="A42" s="80">
        <v>41</v>
      </c>
      <c r="C42" s="83" t="s">
        <v>51</v>
      </c>
      <c r="D42" s="81" t="s">
        <v>174</v>
      </c>
    </row>
    <row r="43" spans="1:4" ht="63.75" customHeight="1">
      <c r="A43" s="80">
        <v>42</v>
      </c>
      <c r="C43" s="83" t="s">
        <v>67</v>
      </c>
      <c r="D43" s="81" t="s">
        <v>175</v>
      </c>
    </row>
    <row r="44" spans="1:4" ht="63.75" customHeight="1">
      <c r="A44" s="80">
        <v>43</v>
      </c>
      <c r="C44" s="83" t="s">
        <v>92</v>
      </c>
      <c r="D44" s="81" t="s">
        <v>176</v>
      </c>
    </row>
    <row r="45" spans="1:4" ht="63.75" customHeight="1">
      <c r="A45" s="80">
        <v>44</v>
      </c>
      <c r="C45" s="83" t="s">
        <v>102</v>
      </c>
      <c r="D45" s="81" t="s">
        <v>177</v>
      </c>
    </row>
    <row r="46" spans="1:4" ht="63.75" customHeight="1">
      <c r="A46" s="80">
        <v>45</v>
      </c>
      <c r="C46" s="83" t="s">
        <v>68</v>
      </c>
      <c r="D46" s="81" t="s">
        <v>178</v>
      </c>
    </row>
    <row r="47" spans="1:4" ht="63.75" customHeight="1">
      <c r="A47" s="80">
        <v>46</v>
      </c>
      <c r="C47" s="83" t="s">
        <v>63</v>
      </c>
      <c r="D47" s="81" t="s">
        <v>179</v>
      </c>
    </row>
    <row r="48" spans="1:4" ht="63.75" customHeight="1">
      <c r="A48" s="80">
        <v>47</v>
      </c>
      <c r="C48" s="83" t="s">
        <v>99</v>
      </c>
      <c r="D48" s="81" t="s">
        <v>180</v>
      </c>
    </row>
    <row r="49" spans="1:4" ht="63.75" customHeight="1">
      <c r="A49" s="80">
        <v>48</v>
      </c>
      <c r="C49" s="83" t="s">
        <v>95</v>
      </c>
      <c r="D49" s="81" t="s">
        <v>181</v>
      </c>
    </row>
    <row r="50" spans="1:4" ht="63.75" customHeight="1">
      <c r="A50" s="80">
        <v>49</v>
      </c>
      <c r="C50" s="83" t="s">
        <v>31</v>
      </c>
      <c r="D50" s="81" t="s">
        <v>182</v>
      </c>
    </row>
    <row r="51" spans="1:4" ht="63.75" customHeight="1">
      <c r="A51" s="80">
        <v>50</v>
      </c>
      <c r="C51" s="83" t="s">
        <v>22</v>
      </c>
      <c r="D51" s="81" t="s">
        <v>183</v>
      </c>
    </row>
    <row r="52" spans="1:4" ht="63.75" customHeight="1">
      <c r="A52" s="80">
        <v>51</v>
      </c>
      <c r="C52" s="83" t="s">
        <v>35</v>
      </c>
      <c r="D52" s="81" t="s">
        <v>184</v>
      </c>
    </row>
    <row r="53" spans="1:4" ht="63.75" customHeight="1">
      <c r="A53" s="80">
        <v>52</v>
      </c>
      <c r="C53" s="83" t="s">
        <v>185</v>
      </c>
      <c r="D53" s="81" t="s">
        <v>186</v>
      </c>
    </row>
    <row r="54" spans="1:4" ht="63.75" customHeight="1">
      <c r="A54" s="80">
        <v>53</v>
      </c>
      <c r="C54" s="83" t="s">
        <v>27</v>
      </c>
      <c r="D54" s="81" t="s">
        <v>187</v>
      </c>
    </row>
    <row r="55" spans="1:4" ht="63.75" customHeight="1">
      <c r="A55" s="80">
        <v>54</v>
      </c>
      <c r="C55" s="83" t="s">
        <v>43</v>
      </c>
      <c r="D55" s="81" t="s">
        <v>188</v>
      </c>
    </row>
    <row r="56" spans="1:4" ht="63.75" customHeight="1">
      <c r="A56" s="80">
        <v>55</v>
      </c>
      <c r="C56" s="83" t="s">
        <v>15</v>
      </c>
      <c r="D56" s="81" t="s">
        <v>189</v>
      </c>
    </row>
    <row r="57" spans="1:4" ht="63.75" customHeight="1">
      <c r="A57" s="80">
        <v>56</v>
      </c>
      <c r="C57" s="83" t="s">
        <v>48</v>
      </c>
      <c r="D57" s="81" t="s">
        <v>190</v>
      </c>
    </row>
    <row r="58" spans="1:4" ht="63.75" customHeight="1">
      <c r="A58" s="80">
        <v>57</v>
      </c>
      <c r="C58" s="83" t="s">
        <v>85</v>
      </c>
      <c r="D58" s="81" t="s">
        <v>191</v>
      </c>
    </row>
    <row r="59" spans="1:4" ht="63.75" customHeight="1">
      <c r="A59" s="80">
        <v>58</v>
      </c>
      <c r="C59" s="83" t="s">
        <v>96</v>
      </c>
      <c r="D59" s="81" t="s">
        <v>192</v>
      </c>
    </row>
    <row r="60" spans="1:4" ht="63.75" customHeight="1">
      <c r="A60" s="80">
        <v>59</v>
      </c>
      <c r="C60" s="83" t="s">
        <v>89</v>
      </c>
      <c r="D60" s="81" t="s">
        <v>193</v>
      </c>
    </row>
    <row r="61" spans="1:4" ht="63.75" customHeight="1">
      <c r="A61" s="80">
        <v>60</v>
      </c>
      <c r="C61" s="83" t="s">
        <v>52</v>
      </c>
      <c r="D61" s="81" t="s">
        <v>194</v>
      </c>
    </row>
    <row r="62" spans="1:4" ht="63.75" customHeight="1">
      <c r="A62" s="80">
        <v>61</v>
      </c>
      <c r="C62" s="83" t="s">
        <v>77</v>
      </c>
      <c r="D62" s="81" t="s">
        <v>195</v>
      </c>
    </row>
    <row r="63" spans="1:4" ht="63.75" customHeight="1">
      <c r="A63" s="80">
        <v>62</v>
      </c>
      <c r="C63" s="83" t="s">
        <v>196</v>
      </c>
      <c r="D63" s="81" t="s">
        <v>197</v>
      </c>
    </row>
    <row r="64" spans="1:4" ht="63.75" customHeight="1">
      <c r="A64" s="80">
        <v>63</v>
      </c>
      <c r="C64" s="83" t="s">
        <v>72</v>
      </c>
      <c r="D64" s="81" t="s">
        <v>198</v>
      </c>
    </row>
    <row r="65" spans="1:4" ht="63.75" customHeight="1">
      <c r="A65" s="80">
        <v>64</v>
      </c>
      <c r="C65" s="83" t="s">
        <v>103</v>
      </c>
      <c r="D65" s="81" t="s">
        <v>199</v>
      </c>
    </row>
    <row r="66" spans="1:4" ht="63.75" customHeight="1">
      <c r="A66" s="80">
        <v>65</v>
      </c>
      <c r="C66" s="83" t="s">
        <v>56</v>
      </c>
      <c r="D66" s="81" t="s">
        <v>200</v>
      </c>
    </row>
    <row r="67" spans="1:4" ht="63.75" customHeight="1">
      <c r="A67" s="80">
        <v>66</v>
      </c>
      <c r="C67" s="83" t="s">
        <v>28</v>
      </c>
      <c r="D67" s="81" t="s">
        <v>201</v>
      </c>
    </row>
    <row r="68" spans="1:4" ht="63.75" customHeight="1">
      <c r="A68" s="80">
        <v>67</v>
      </c>
      <c r="C68" s="83" t="s">
        <v>44</v>
      </c>
      <c r="D68" s="81" t="s">
        <v>202</v>
      </c>
    </row>
    <row r="69" spans="1:4" ht="63.75" customHeight="1">
      <c r="A69" s="80">
        <v>68</v>
      </c>
      <c r="C69" s="83" t="s">
        <v>100</v>
      </c>
      <c r="D69" s="81" t="s">
        <v>203</v>
      </c>
    </row>
    <row r="70" spans="1:4" ht="63.75" customHeight="1">
      <c r="A70" s="80">
        <v>69</v>
      </c>
      <c r="C70" s="83" t="s">
        <v>69</v>
      </c>
      <c r="D70" s="81" t="s">
        <v>204</v>
      </c>
    </row>
    <row r="71" spans="1:4" ht="63.75" customHeight="1">
      <c r="A71" s="80">
        <v>70</v>
      </c>
      <c r="C71" s="83" t="s">
        <v>18</v>
      </c>
      <c r="D71" s="81" t="s">
        <v>205</v>
      </c>
    </row>
    <row r="72" spans="1:4" ht="63.75" customHeight="1">
      <c r="A72" s="80">
        <v>71</v>
      </c>
      <c r="C72" s="83" t="s">
        <v>60</v>
      </c>
      <c r="D72" s="81" t="s">
        <v>206</v>
      </c>
    </row>
    <row r="73" spans="1:4" ht="63.75" customHeight="1">
      <c r="A73" s="80">
        <v>72</v>
      </c>
      <c r="C73" s="83" t="s">
        <v>23</v>
      </c>
      <c r="D73" s="81" t="s">
        <v>207</v>
      </c>
    </row>
    <row r="74" spans="1:4" ht="63.75" customHeight="1">
      <c r="A74" s="80">
        <v>73</v>
      </c>
      <c r="C74" s="83" t="s">
        <v>19</v>
      </c>
      <c r="D74" s="81" t="s">
        <v>208</v>
      </c>
    </row>
    <row r="75" spans="1:4" ht="63.75" customHeight="1">
      <c r="A75" s="80">
        <v>74</v>
      </c>
      <c r="C75" s="83" t="s">
        <v>36</v>
      </c>
      <c r="D75" s="81" t="s">
        <v>209</v>
      </c>
    </row>
    <row r="76" spans="1:4" ht="63.75" customHeight="1">
      <c r="A76" s="80">
        <v>75</v>
      </c>
      <c r="C76" s="83" t="s">
        <v>49</v>
      </c>
      <c r="D76" s="81" t="s">
        <v>210</v>
      </c>
    </row>
    <row r="77" spans="1:4" ht="63.75" customHeight="1">
      <c r="A77" s="80">
        <v>76</v>
      </c>
      <c r="C77" s="83" t="s">
        <v>64</v>
      </c>
      <c r="D77" s="81" t="s">
        <v>211</v>
      </c>
    </row>
    <row r="78" spans="1:4" ht="63.75" customHeight="1">
      <c r="A78" s="80">
        <v>77</v>
      </c>
      <c r="C78" s="83" t="s">
        <v>53</v>
      </c>
      <c r="D78" s="81" t="s">
        <v>212</v>
      </c>
    </row>
    <row r="79" spans="1:4" ht="63.75" customHeight="1">
      <c r="A79" s="80">
        <v>78</v>
      </c>
      <c r="C79" s="83" t="s">
        <v>93</v>
      </c>
      <c r="D79" s="81" t="s">
        <v>213</v>
      </c>
    </row>
    <row r="80" spans="1:4" ht="63.75" customHeight="1">
      <c r="A80" s="80">
        <v>79</v>
      </c>
      <c r="C80" s="83" t="s">
        <v>11</v>
      </c>
      <c r="D80" s="81" t="s">
        <v>214</v>
      </c>
    </row>
    <row r="81" spans="1:4" ht="63.75" customHeight="1">
      <c r="A81" s="80">
        <v>80</v>
      </c>
      <c r="C81" s="83" t="s">
        <v>78</v>
      </c>
      <c r="D81" s="81" t="s">
        <v>215</v>
      </c>
    </row>
    <row r="82" spans="1:4" ht="63.75" customHeight="1">
      <c r="A82" s="80">
        <v>81</v>
      </c>
      <c r="C82" s="83" t="s">
        <v>86</v>
      </c>
      <c r="D82" s="81" t="s">
        <v>216</v>
      </c>
    </row>
    <row r="83" spans="1:4" ht="63.75" customHeight="1">
      <c r="A83" s="80">
        <v>82</v>
      </c>
      <c r="C83" s="83" t="s">
        <v>32</v>
      </c>
      <c r="D83" s="81" t="s">
        <v>217</v>
      </c>
    </row>
    <row r="84" spans="1:4" ht="63.75" customHeight="1">
      <c r="A84" s="80">
        <v>83</v>
      </c>
      <c r="C84" s="83" t="s">
        <v>61</v>
      </c>
      <c r="D84" s="81" t="s">
        <v>218</v>
      </c>
    </row>
    <row r="85" spans="1:4" ht="63.75" customHeight="1">
      <c r="A85" s="80">
        <v>84</v>
      </c>
      <c r="C85" s="83" t="s">
        <v>65</v>
      </c>
      <c r="D85" s="81" t="s">
        <v>219</v>
      </c>
    </row>
    <row r="86" spans="1:4" ht="63.75" customHeight="1">
      <c r="A86" s="80">
        <v>85</v>
      </c>
      <c r="C86" s="83" t="s">
        <v>90</v>
      </c>
      <c r="D86" s="81" t="s">
        <v>220</v>
      </c>
    </row>
    <row r="87" spans="1:4" ht="63.75" customHeight="1">
      <c r="A87" s="80">
        <v>86</v>
      </c>
      <c r="C87" s="83" t="s">
        <v>82</v>
      </c>
      <c r="D87" s="81" t="s">
        <v>221</v>
      </c>
    </row>
    <row r="88" spans="1:4" ht="63.75" customHeight="1">
      <c r="A88" s="80">
        <v>87</v>
      </c>
      <c r="C88" s="83" t="s">
        <v>57</v>
      </c>
      <c r="D88" s="81" t="s">
        <v>222</v>
      </c>
    </row>
    <row r="89" spans="1:4" ht="63.75" customHeight="1">
      <c r="A89" s="80">
        <v>88</v>
      </c>
      <c r="C89" s="83" t="s">
        <v>94</v>
      </c>
      <c r="D89" s="81" t="s">
        <v>223</v>
      </c>
    </row>
    <row r="90" spans="1:4" ht="63.75" customHeight="1">
      <c r="A90" s="80">
        <v>89</v>
      </c>
      <c r="C90" s="83" t="s">
        <v>40</v>
      </c>
      <c r="D90" s="81" t="s">
        <v>224</v>
      </c>
    </row>
    <row r="91" spans="1:4" ht="63.75" customHeight="1">
      <c r="A91" s="80">
        <v>90</v>
      </c>
      <c r="C91" s="83" t="s">
        <v>73</v>
      </c>
      <c r="D91" s="81" t="s">
        <v>225</v>
      </c>
    </row>
    <row r="92" spans="1:4" ht="63.75" customHeight="1">
      <c r="A92" s="80">
        <v>91</v>
      </c>
      <c r="C92" s="83" t="s">
        <v>97</v>
      </c>
      <c r="D92" s="81" t="s">
        <v>226</v>
      </c>
    </row>
    <row r="93" spans="1:4" ht="63.75" customHeight="1">
      <c r="A93" s="80">
        <v>92</v>
      </c>
      <c r="C93" s="83" t="s">
        <v>104</v>
      </c>
      <c r="D93" s="81" t="s">
        <v>227</v>
      </c>
    </row>
    <row r="94" spans="1:4" ht="63.75" customHeight="1">
      <c r="A94" s="80">
        <v>93</v>
      </c>
      <c r="C94" s="83" t="s">
        <v>101</v>
      </c>
      <c r="D94" s="81" t="s">
        <v>228</v>
      </c>
    </row>
    <row r="95" spans="1:4" ht="63.75" customHeight="1"/>
    <row r="96" spans="1:4" ht="63.75" customHeight="1"/>
    <row r="97" ht="63.75" customHeight="1"/>
    <row r="98" ht="63.75" customHeight="1"/>
    <row r="99" ht="63.75" customHeight="1"/>
    <row r="100" ht="63.75" customHeight="1"/>
    <row r="101" ht="63.75" customHeight="1"/>
    <row r="102" ht="63.75" customHeight="1"/>
    <row r="103" ht="63.75" customHeight="1"/>
    <row r="104" ht="63.75" customHeight="1"/>
    <row r="105" ht="63.75" customHeight="1"/>
    <row r="106" ht="63.75" customHeight="1"/>
    <row r="107" ht="63.75" customHeight="1"/>
    <row r="108" ht="63.75" customHeight="1"/>
    <row r="109" ht="63.75" customHeight="1"/>
    <row r="110" ht="63.75" customHeight="1"/>
    <row r="111" ht="63.75" customHeight="1"/>
    <row r="112" ht="63.75" customHeight="1"/>
    <row r="113" ht="63.75" customHeight="1"/>
    <row r="114" ht="63.75" customHeight="1"/>
    <row r="115" ht="63.75" customHeight="1"/>
    <row r="116" ht="63.75" customHeight="1"/>
    <row r="117" ht="63.75" customHeight="1"/>
    <row r="118" ht="63.75" customHeight="1"/>
    <row r="119" ht="63.75" customHeight="1"/>
    <row r="120" ht="63.75" customHeight="1"/>
    <row r="121" ht="63.75" customHeight="1"/>
    <row r="122" ht="63.75" customHeight="1"/>
    <row r="123" ht="63.75" customHeight="1"/>
    <row r="124" ht="63.75" customHeight="1"/>
    <row r="125" ht="63.75" customHeight="1"/>
    <row r="126" ht="63.75" customHeight="1"/>
    <row r="127" ht="63.75" customHeight="1"/>
    <row r="128" ht="63.75" customHeight="1"/>
    <row r="129" ht="63.75" customHeight="1"/>
    <row r="130" ht="63.75" customHeight="1"/>
    <row r="131" ht="63.75" customHeight="1"/>
    <row r="132" ht="63.75" customHeight="1"/>
    <row r="133" ht="63.75" customHeight="1"/>
    <row r="134" ht="63.75" customHeight="1"/>
    <row r="135" ht="63.75" customHeight="1"/>
    <row r="136" ht="63.75" customHeight="1"/>
    <row r="137" ht="63.75" customHeight="1"/>
    <row r="138" ht="63.75" customHeight="1"/>
    <row r="139" ht="63.75" customHeight="1"/>
    <row r="140" ht="63.75" customHeight="1"/>
    <row r="141" ht="63.75" customHeight="1"/>
    <row r="142" ht="63.75" customHeight="1"/>
    <row r="143" ht="63.75" customHeight="1"/>
    <row r="144" ht="63.75" customHeight="1"/>
    <row r="145" ht="63.75" customHeight="1"/>
    <row r="146" ht="63.75" customHeight="1"/>
    <row r="147" ht="63.75" customHeight="1"/>
    <row r="148" ht="63.75" customHeight="1"/>
    <row r="149" ht="63.75" customHeight="1"/>
    <row r="150" ht="63.75" customHeight="1"/>
    <row r="151" ht="63.75" customHeight="1"/>
    <row r="152" ht="63.75" customHeight="1"/>
    <row r="153" ht="63.75" customHeight="1"/>
    <row r="154" ht="63.75" customHeight="1"/>
    <row r="155" ht="63.75" customHeight="1"/>
    <row r="156" ht="63.75" customHeight="1"/>
    <row r="157" ht="63.75" customHeight="1"/>
    <row r="158" ht="63.75" customHeight="1"/>
    <row r="159" ht="63.75" customHeight="1"/>
    <row r="160" ht="63.75" customHeight="1"/>
    <row r="161" ht="63.75" customHeight="1"/>
    <row r="162" ht="63.75" customHeight="1"/>
    <row r="163" ht="63.75" customHeight="1"/>
    <row r="164" ht="63.75" customHeight="1"/>
    <row r="165" ht="63.75" customHeight="1"/>
    <row r="166" ht="63.75" customHeight="1"/>
    <row r="167" ht="63.75" customHeight="1"/>
    <row r="168" ht="63.75" customHeight="1"/>
    <row r="169" ht="63.75" customHeight="1"/>
    <row r="170" ht="63.75" customHeight="1"/>
    <row r="171" ht="63.75" customHeight="1"/>
    <row r="172" ht="63.75" customHeight="1"/>
    <row r="173" ht="63.75" customHeight="1"/>
    <row r="174" ht="63.75" customHeight="1"/>
    <row r="175" ht="63.75" customHeight="1"/>
    <row r="176" ht="63.75" customHeight="1"/>
    <row r="177" ht="63.75" customHeight="1"/>
    <row r="178" ht="63.75" customHeight="1"/>
    <row r="179" ht="63.75" customHeight="1"/>
    <row r="180" ht="63.75" customHeight="1"/>
    <row r="181" ht="63.75" customHeight="1"/>
    <row r="182" ht="63.75" customHeight="1"/>
    <row r="183" ht="63.75" customHeight="1"/>
    <row r="184" ht="63.75" customHeight="1"/>
    <row r="185" ht="63.75" customHeight="1"/>
    <row r="186" ht="63.75" customHeight="1"/>
    <row r="187" ht="63.75" customHeight="1"/>
    <row r="188" ht="63.75" customHeight="1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Form</vt:lpstr>
      <vt:lpstr>Badges</vt:lpstr>
      <vt:lpstr>Form!Print_Area</vt:lpstr>
    </vt:vector>
  </TitlesOfParts>
  <Company>New Balance Athletic Shoe,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 West</dc:creator>
  <cp:lastModifiedBy>doylekev</cp:lastModifiedBy>
  <dcterms:created xsi:type="dcterms:W3CDTF">2017-06-27T18:59:54Z</dcterms:created>
  <dcterms:modified xsi:type="dcterms:W3CDTF">2017-07-13T07:49:08Z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-1711673293</vt:i4>
  </property>
  <property fmtid="{D5CDD505-2E9C-101B-9397-08002B2CF9AE}" pid="3" name="_NewReviewCycle">
    <vt:lpwstr/>
  </property>
  <property fmtid="{D5CDD505-2E9C-101B-9397-08002B2CF9AE}" pid="4" name="_EmailSubject">
    <vt:lpwstr>2017/18 Football Sweep - who knows their stuff?!?!</vt:lpwstr>
  </property>
  <property fmtid="{D5CDD505-2E9C-101B-9397-08002B2CF9AE}" pid="5" name="_AuthorEmail">
    <vt:lpwstr>Ian.West@newbalance.com</vt:lpwstr>
  </property>
  <property fmtid="{D5CDD505-2E9C-101B-9397-08002B2CF9AE}" pid="6" name="_AuthorEmailDisplayName">
    <vt:lpwstr>Ian West</vt:lpwstr>
  </property>
  <property fmtid="{D5CDD505-2E9C-101B-9397-08002B2CF9AE}" pid="7" name="_ReviewingToolsShownOnce">
    <vt:lpwstr/>
  </property>
</Properties>
</file>